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charts/style3.xml" ContentType="application/vnd.ms-office.chartstyle+xml"/>
  <Override PartName="/xl/charts/colors3.xml" ContentType="application/vnd.ms-office.chartcolorstyle+xml"/>
  <Override PartName="/xl/charts/chart11.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kri-my.sharepoint.com/personal/james_carter_mrc_ukri_org/Documents/MAIN/HRCS Work/HRCS 2022/"/>
    </mc:Choice>
  </mc:AlternateContent>
  <xr:revisionPtr revIDLastSave="1" documentId="8_{7835D797-D494-439A-B7EC-9D27074E58B6}" xr6:coauthVersionLast="47" xr6:coauthVersionMax="47" xr10:uidLastSave="{55D47D88-3082-4254-BC17-B090F457518D}"/>
  <bookViews>
    <workbookView xWindow="-108" yWindow="-108" windowWidth="23256" windowHeight="14016" tabRatio="854" xr2:uid="{FB7E0F6C-64FE-4D1D-A811-08666D904F69}"/>
  </bookViews>
  <sheets>
    <sheet name="Conditions of Use" sheetId="19" r:id="rId1"/>
    <sheet name="PPUB EDITS" sheetId="21" r:id="rId2"/>
    <sheet name="F&amp;T1 - KPIs" sheetId="1" r:id="rId3"/>
    <sheet name="F&amp;T2 - Total R&amp;D" sheetId="2" r:id="rId4"/>
    <sheet name="F&amp;T3 - RA 22" sheetId="3" r:id="rId5"/>
    <sheet name="F&amp;T4 - RA 04-22" sheetId="4" r:id="rId6"/>
    <sheet name="F&amp;T5 - HC 22" sheetId="5" r:id="rId7"/>
    <sheet name="F&amp;T6 - HC 04-22" sheetId="6" r:id="rId8"/>
    <sheet name="F7 - DALY" sheetId="8" r:id="rId9"/>
    <sheet name="F8-Map" sheetId="13" r:id="rId10"/>
    <sheet name="F9 - Regions" sheetId="9" r:id="rId11"/>
    <sheet name="F10 - Types RA" sheetId="10" r:id="rId12"/>
    <sheet name="F10 - Types HC" sheetId="20" r:id="rId13"/>
    <sheet name="A1-Orgs" sheetId="7" r:id="rId14"/>
    <sheet name="A2-p1-Funders" sheetId="16" r:id="rId15"/>
    <sheet name="A2-p2-Indirect" sheetId="15" r:id="rId16"/>
    <sheet name="A2-p3-Indirect_time" sheetId="17" r:id="rId17"/>
    <sheet name="A3-RAs" sheetId="11" r:id="rId18"/>
    <sheet name="A3-HCs" sheetId="12" r:id="rId19"/>
    <sheet name="A6-RACs" sheetId="14" r:id="rId20"/>
  </sheets>
  <externalReferences>
    <externalReference r:id="rId21"/>
    <externalReference r:id="rId22"/>
    <externalReference r:id="rId23"/>
    <externalReference r:id="rId24"/>
  </externalReferences>
  <definedNames>
    <definedName name="_0405">[1]Adjustments!$B$2</definedName>
    <definedName name="_0910">[1]Adjustments!$B$3</definedName>
    <definedName name="_2014">[1]Adjustments!$B$4</definedName>
    <definedName name="_2018">[1]Adjustments!$B$5</definedName>
    <definedName name="_2022">[1]Adjustments!$B$6</definedName>
    <definedName name="_xlnm._FilterDatabase" localSheetId="13" hidden="1">'A1-Orgs'!$A$1:$E$175</definedName>
    <definedName name="_xlnm._FilterDatabase" localSheetId="14" hidden="1">'A2-p1-Funders'!$A$1:$H$154</definedName>
    <definedName name="_xlnm._FilterDatabase" localSheetId="12" hidden="1">'F10 - Types HC'!$A$2:$J$23</definedName>
    <definedName name="_ftn1" localSheetId="2">'F&amp;T1 - KPIs'!$A$11</definedName>
    <definedName name="_ftn2" localSheetId="2">'F&amp;T1 - KPIs'!$A$12</definedName>
    <definedName name="_ftnref1" localSheetId="0">'Conditions of Use'!$A$4</definedName>
    <definedName name="_ftnref1" localSheetId="2">'F&amp;T1 - KPIs'!$E$2</definedName>
    <definedName name="_ftnref2" localSheetId="2">'F&amp;T1 - KPIs'!$B$3</definedName>
    <definedName name="_Ref13842881" localSheetId="5">'F&amp;T4 - RA 04-22'!$D$11</definedName>
    <definedName name="Analysis_Data_Range" localSheetId="1">OFFSET(INDIRECT("'" &amp; [4]Key!$E$4 &amp; "'!$A$1"),0,0,[4]Key!$G$4,[4]Key!$I$4)</definedName>
    <definedName name="Analysis_Data_Range">OFFSET(INDIRECT("'" &amp; [2]Key!$E$4 &amp; "'!$A$1"),0,0,[2]Key!$G$4,[2]Key!$I$4)</definedName>
    <definedName name="FO_from_22data">'A1-Orgs'!#REF!</definedName>
    <definedName name="HC_Codes">[3]HRCSCodes!$E$2:$E$22</definedName>
    <definedName name="Proportions">[3]HRCSCodes!$A$2:$A$9</definedName>
    <definedName name="RA_Codes">[3]HRCSCodes!$B$2:$B$49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6" i="20" l="1"/>
  <c r="I26" i="20"/>
  <c r="H26" i="20"/>
  <c r="G26" i="20"/>
  <c r="F26" i="20"/>
  <c r="E26" i="20"/>
  <c r="D26" i="20"/>
  <c r="C26" i="20"/>
  <c r="B26" i="20"/>
  <c r="D57" i="14"/>
  <c r="E57" i="14"/>
  <c r="F57" i="14"/>
  <c r="C57" i="14"/>
  <c r="D51" i="14"/>
  <c r="E51" i="14"/>
  <c r="F51" i="14"/>
  <c r="D46" i="14"/>
  <c r="E46" i="14"/>
  <c r="F46" i="14"/>
  <c r="D36" i="14"/>
  <c r="E36" i="14"/>
  <c r="F36" i="14"/>
  <c r="D26" i="14"/>
  <c r="E26" i="14"/>
  <c r="F26" i="14"/>
  <c r="D20" i="14"/>
  <c r="E20" i="14"/>
  <c r="F20" i="14"/>
  <c r="D14" i="14"/>
  <c r="E14" i="14"/>
  <c r="F14" i="14"/>
  <c r="D7" i="14"/>
  <c r="E7" i="14"/>
  <c r="F7" i="14"/>
  <c r="C24" i="5"/>
  <c r="D24" i="5"/>
  <c r="B24" i="5"/>
  <c r="G4" i="2"/>
  <c r="G5" i="2"/>
  <c r="G6" i="2"/>
  <c r="G3" i="2"/>
  <c r="F7" i="2"/>
  <c r="F6" i="2"/>
  <c r="F5" i="2"/>
  <c r="F4" i="2"/>
  <c r="F3" i="2"/>
  <c r="C51" i="14" l="1"/>
  <c r="C46" i="14"/>
  <c r="C36" i="14"/>
  <c r="C26" i="14"/>
  <c r="C20" i="14"/>
  <c r="C14" i="14"/>
  <c r="C7" i="14"/>
  <c r="F14" i="9" l="1"/>
  <c r="E14" i="9"/>
  <c r="D14" i="9"/>
  <c r="C14" i="9"/>
  <c r="B14" i="9"/>
  <c r="C18" i="8"/>
  <c r="B18" i="8"/>
  <c r="D24" i="6"/>
  <c r="F24" i="6"/>
  <c r="E24" i="6"/>
  <c r="C24" i="6"/>
  <c r="B24" i="6"/>
  <c r="C10" i="3" l="1"/>
</calcChain>
</file>

<file path=xl/sharedStrings.xml><?xml version="1.0" encoding="utf-8"?>
<sst xmlns="http://schemas.openxmlformats.org/spreadsheetml/2006/main" count="1933" uniqueCount="447">
  <si>
    <t>Research Activity Group</t>
  </si>
  <si>
    <t>#Awards</t>
  </si>
  <si>
    <t>Award Value</t>
  </si>
  <si>
    <t>% Total</t>
  </si>
  <si>
    <t>1 Underpinning</t>
  </si>
  <si>
    <t>2 Aetiology</t>
  </si>
  <si>
    <t>3 Prevention</t>
  </si>
  <si>
    <t>4 Detection and Diagnosis</t>
  </si>
  <si>
    <t>5 Treatment Development</t>
  </si>
  <si>
    <t>6 Treatment Evaluation</t>
  </si>
  <si>
    <t>7 Disease Management</t>
  </si>
  <si>
    <t>8 Health Services</t>
  </si>
  <si>
    <t>Grand Total</t>
  </si>
  <si>
    <t>Performing Sector</t>
  </si>
  <si>
    <t>Difference</t>
  </si>
  <si>
    <t>Spend (£bn) (real terms)</t>
  </si>
  <si>
    <t>% of total</t>
  </si>
  <si>
    <t>Spend (£bn)</t>
  </si>
  <si>
    <t>%</t>
  </si>
  <si>
    <t>Business</t>
  </si>
  <si>
    <t>University</t>
  </si>
  <si>
    <t>Public Sector Research Institutes</t>
  </si>
  <si>
    <t>Private Non Profit</t>
  </si>
  <si>
    <t>TOTAL</t>
  </si>
  <si>
    <t>2018 Estimate</t>
  </si>
  <si>
    <t>2022 Estimate</t>
  </si>
  <si>
    <t>Report</t>
  </si>
  <si>
    <t># of Funders</t>
  </si>
  <si>
    <t># Direct Awards</t>
  </si>
  <si>
    <t>% growth vs. previous report</t>
  </si>
  <si>
    <t>Total</t>
  </si>
  <si>
    <t>2004/05</t>
  </si>
  <si>
    <t>(12)[2]</t>
  </si>
  <si>
    <t>£1.37bn</t>
  </si>
  <si>
    <t>n/a</t>
  </si>
  <si>
    <t>2009/10</t>
  </si>
  <si>
    <t>£2.05bn</t>
  </si>
  <si>
    <t>£1.04bn</t>
  </si>
  <si>
    <t>£3.08bn</t>
  </si>
  <si>
    <t>£2.33bn</t>
  </si>
  <si>
    <t>£1.13bn</t>
  </si>
  <si>
    <t>£3.45bn</t>
  </si>
  <si>
    <t>£2.77bn</t>
  </si>
  <si>
    <t>£1.51bn</t>
  </si>
  <si>
    <t>£4.28bn</t>
  </si>
  <si>
    <t>2022 (HRAF)</t>
  </si>
  <si>
    <t>2014 (all)</t>
  </si>
  <si>
    <t>2018 (all)</t>
  </si>
  <si>
    <t>2022 (all)</t>
  </si>
  <si>
    <t>Non-HRAF organisations</t>
  </si>
  <si>
    <t>HRAF organisations</t>
  </si>
  <si>
    <t>for chart only</t>
  </si>
  <si>
    <t>Group</t>
  </si>
  <si>
    <t>Value</t>
  </si>
  <si>
    <t>GRAND TOTAL</t>
  </si>
  <si>
    <t>2022 (All)</t>
  </si>
  <si>
    <t>Health Category</t>
  </si>
  <si>
    <t>Disputed aetiology and other</t>
  </si>
  <si>
    <t>Ear</t>
  </si>
  <si>
    <t>Skin</t>
  </si>
  <si>
    <t>Congenital Disorders</t>
  </si>
  <si>
    <t>Blood</t>
  </si>
  <si>
    <t>Stroke</t>
  </si>
  <si>
    <t>Injuries and Accidents</t>
  </si>
  <si>
    <t>Renal and Urogenital</t>
  </si>
  <si>
    <t>Eye</t>
  </si>
  <si>
    <t>Musculoskeletal</t>
  </si>
  <si>
    <t>Oral and Gastrointestinal</t>
  </si>
  <si>
    <t>Reproductive Health and Childbirth</t>
  </si>
  <si>
    <t>Metabolic and Endocrine</t>
  </si>
  <si>
    <t>Respiratory</t>
  </si>
  <si>
    <t>Inflammatory and Immune System</t>
  </si>
  <si>
    <t>Cardiovascular</t>
  </si>
  <si>
    <t>Mental Health</t>
  </si>
  <si>
    <t>Neurological</t>
  </si>
  <si>
    <t>Infection</t>
  </si>
  <si>
    <t>Cancer and neoplasms</t>
  </si>
  <si>
    <t>Generic Health Relevance</t>
  </si>
  <si>
    <t>SORTED BY NAME FOR TABLE, BUT BY % FOR FIGURE</t>
  </si>
  <si>
    <t>2022</t>
  </si>
  <si>
    <t>vs. 04/05</t>
  </si>
  <si>
    <t>vs. 2018</t>
  </si>
  <si>
    <t>Organisation</t>
  </si>
  <si>
    <t>Submission</t>
  </si>
  <si>
    <t>Type</t>
  </si>
  <si>
    <t>Page#</t>
  </si>
  <si>
    <t>Action for A-T</t>
  </si>
  <si>
    <t>Data</t>
  </si>
  <si>
    <t>Charity</t>
  </si>
  <si>
    <t>AMRC member</t>
  </si>
  <si>
    <t>Action Medical Research</t>
  </si>
  <si>
    <t>Against Breast Cancer</t>
  </si>
  <si>
    <t>Alopecia UK</t>
  </si>
  <si>
    <t>Alzheimer's Research UK</t>
  </si>
  <si>
    <t>Alzheimer's Society</t>
  </si>
  <si>
    <t>Anthony Nolan</t>
  </si>
  <si>
    <t>Antibiotic Research UK</t>
  </si>
  <si>
    <t>Arts and Humanities Research Council</t>
  </si>
  <si>
    <t>UKRI</t>
  </si>
  <si>
    <t>Association of Medical Research Charities</t>
  </si>
  <si>
    <t>Text only</t>
  </si>
  <si>
    <t>Asthma + Lung UK</t>
  </si>
  <si>
    <t>Ataxia UK</t>
  </si>
  <si>
    <t>Ataxia-Telangiectasia Society</t>
  </si>
  <si>
    <t>Autistica</t>
  </si>
  <si>
    <t>Barts Charity</t>
  </si>
  <si>
    <t>Big C</t>
  </si>
  <si>
    <t>Biotechnology and Biological Sciences Research Council</t>
  </si>
  <si>
    <t>HRAF member &amp; UKRI</t>
  </si>
  <si>
    <t>BLISS</t>
  </si>
  <si>
    <t>Blood Cancer UK</t>
  </si>
  <si>
    <t>Bone Cancer Research Trust</t>
  </si>
  <si>
    <t>Borne</t>
  </si>
  <si>
    <t>Bowel Cancer UK</t>
  </si>
  <si>
    <t>BRACE</t>
  </si>
  <si>
    <t>Brain Research UK</t>
  </si>
  <si>
    <t>Brain Tumour Research</t>
  </si>
  <si>
    <t>Breast Cancer Now</t>
  </si>
  <si>
    <t>British Association for Counselling and Psychotherapy</t>
  </si>
  <si>
    <t>British Heart Foundation</t>
  </si>
  <si>
    <t>HRAF member &amp; AMRC member</t>
  </si>
  <si>
    <t>British Skin Foundation</t>
  </si>
  <si>
    <t>British Society for Research on Ageing</t>
  </si>
  <si>
    <t>Cancer Research UK</t>
  </si>
  <si>
    <t>Cancer Research Wales</t>
  </si>
  <si>
    <t>Cerebra</t>
  </si>
  <si>
    <t>Chief Scientist Office, Scotland</t>
  </si>
  <si>
    <t>Public</t>
  </si>
  <si>
    <t>Childhood Eye Cancer Trust</t>
  </si>
  <si>
    <t>Children with Cancer UK</t>
  </si>
  <si>
    <t>Children's Cancer and Leukaemia Group</t>
  </si>
  <si>
    <t>Chronic Disease Research Foundation</t>
  </si>
  <si>
    <t>Coeliac UK</t>
  </si>
  <si>
    <t>Crohn's &amp; Colitis UK</t>
  </si>
  <si>
    <t>Cure Parkinson's</t>
  </si>
  <si>
    <t>Cystic Fibrosis Trust</t>
  </si>
  <si>
    <t>DEBRA</t>
  </si>
  <si>
    <t>Department for Environment, Food and Rural Affairs</t>
  </si>
  <si>
    <t>UK Government</t>
  </si>
  <si>
    <t>Department for the Economy, Northern Ireland</t>
  </si>
  <si>
    <t>Department for Education</t>
  </si>
  <si>
    <t>Department for Levelling Up, Housing and Communities (formerly Ministry of Housing, Communities &amp; Local Government)</t>
  </si>
  <si>
    <t>Diabetes Research &amp; Wellness Foundation</t>
  </si>
  <si>
    <t>Diabetes UK</t>
  </si>
  <si>
    <t>Duchenne UK</t>
  </si>
  <si>
    <t>Department for Work and Pensions</t>
  </si>
  <si>
    <t>Dunhill Medical Trust</t>
  </si>
  <si>
    <t>Engineering and Physical Sciences Research Council</t>
  </si>
  <si>
    <t>Epilepsy Research UK</t>
  </si>
  <si>
    <t>Fight for Sight</t>
  </si>
  <si>
    <t>Friends of EORTC</t>
  </si>
  <si>
    <t>Economic and Social Research Council</t>
  </si>
  <si>
    <t>Friends of Rosie Children's Cancer Research Fund</t>
  </si>
  <si>
    <t>Glasgow Children's Hospital Charity</t>
  </si>
  <si>
    <t>Grace Kelly Childhood Cancer Trust</t>
  </si>
  <si>
    <t>Faculty of Public Health</t>
  </si>
  <si>
    <t>Professional Body</t>
  </si>
  <si>
    <t>Academy of Medical Royal Colleges</t>
  </si>
  <si>
    <t>Great Ormond Street Hospital Children's Charity</t>
  </si>
  <si>
    <t>Guts UK</t>
  </si>
  <si>
    <t>Health and Care Research Wales (Welsh Government)</t>
  </si>
  <si>
    <t>Healthcare Infection Society</t>
  </si>
  <si>
    <t>Heart Research UK</t>
  </si>
  <si>
    <t>Innovate UK</t>
  </si>
  <si>
    <t>Institute of Alcohol Studies</t>
  </si>
  <si>
    <t>JDRF</t>
  </si>
  <si>
    <t>Health and Social Care R&amp;D Division, Public Health Agency, Northern Ireland</t>
  </si>
  <si>
    <t>Kidney Research UK</t>
  </si>
  <si>
    <t>Health Education England (Department of Health and Social Care funded)</t>
  </si>
  <si>
    <t>Data (from DHSC)</t>
  </si>
  <si>
    <t>Leeds Hospitals Charity</t>
  </si>
  <si>
    <t>Leukaemia &amp; Lymphoma NI</t>
  </si>
  <si>
    <t>Leukaemia UK</t>
  </si>
  <si>
    <t>LifeArc</t>
  </si>
  <si>
    <t>Lister Institute of Preventive Medicine</t>
  </si>
  <si>
    <t>James Tudor Foundation</t>
  </si>
  <si>
    <t>Independent</t>
  </si>
  <si>
    <t>Macular Society</t>
  </si>
  <si>
    <t>Marie Curie</t>
  </si>
  <si>
    <t>Medical Research Council</t>
  </si>
  <si>
    <t>Medical Research Foundation</t>
  </si>
  <si>
    <t>Medical Research Scotland</t>
  </si>
  <si>
    <t>Meningitis Now</t>
  </si>
  <si>
    <t>Meningitis Research Foundation</t>
  </si>
  <si>
    <t>Mesothelioma UK</t>
  </si>
  <si>
    <t>MND Association</t>
  </si>
  <si>
    <t>MND Scotland</t>
  </si>
  <si>
    <t>MQ Mental Health Research</t>
  </si>
  <si>
    <t>MS Society</t>
  </si>
  <si>
    <t>Multiple System Atrophy Trust</t>
  </si>
  <si>
    <t>Medical Schools Council</t>
  </si>
  <si>
    <t>Muscular Dystrophy UK</t>
  </si>
  <si>
    <t>Myeloma UK</t>
  </si>
  <si>
    <t>Myrovlytis Trust</t>
  </si>
  <si>
    <t>National Centre for the Replacement, Refinement and Reduction of Animals in Research</t>
  </si>
  <si>
    <t>Natural Environment Research Council</t>
  </si>
  <si>
    <t>Neuroblastoma UK</t>
  </si>
  <si>
    <t>Moorfields Eye Charity</t>
  </si>
  <si>
    <t>Neurosciences Research Foundation</t>
  </si>
  <si>
    <t>North West Cancer Research</t>
  </si>
  <si>
    <t>Northern Ireland Chest, Heart and Stroke</t>
  </si>
  <si>
    <t>Nuffield Foundation</t>
  </si>
  <si>
    <t>Oracle Cancer Trust</t>
  </si>
  <si>
    <t>Orthopaedic Research UK</t>
  </si>
  <si>
    <t>Ovarian Cancer Action</t>
  </si>
  <si>
    <t>Pancreatic Cancer UK</t>
  </si>
  <si>
    <t>Data (as DHSC)</t>
  </si>
  <si>
    <t>Parkinson's UK</t>
  </si>
  <si>
    <t>Pharmacy Research UK</t>
  </si>
  <si>
    <t>Prostate Cancer Research</t>
  </si>
  <si>
    <t>Prostate Cancer UK</t>
  </si>
  <si>
    <t>PSC Support</t>
  </si>
  <si>
    <t>Psoriasis Association</t>
  </si>
  <si>
    <t>Nuffield Council of Bioethics</t>
  </si>
  <si>
    <t>Research England</t>
  </si>
  <si>
    <t>Retina UK</t>
  </si>
  <si>
    <t>Royal Academy of Engineering</t>
  </si>
  <si>
    <t>Royal College of Anaesthetists</t>
  </si>
  <si>
    <t>Royal Hospital for Neuro-disability</t>
  </si>
  <si>
    <t>Royal National Institute for Deaf People</t>
  </si>
  <si>
    <t>Royal Osteoporosis Society</t>
  </si>
  <si>
    <t>Sarcoma UK</t>
  </si>
  <si>
    <t>Science and Technology Facilities Council</t>
  </si>
  <si>
    <t>Scleroderma &amp; Raynaud's UK</t>
  </si>
  <si>
    <t>Scoliosis Association UK</t>
  </si>
  <si>
    <t>Sight Research UK</t>
  </si>
  <si>
    <t>Sir Jules Thorn Charitable Trust</t>
  </si>
  <si>
    <t>Solving Kids' Cancer</t>
  </si>
  <si>
    <t>Spinal Research</t>
  </si>
  <si>
    <t>Royal College of General Practitioners</t>
  </si>
  <si>
    <t>Stoke Mandeville Spinal Research</t>
  </si>
  <si>
    <t>Royal College of Obstetricians and Gynaecologists</t>
  </si>
  <si>
    <t>Stroke Association</t>
  </si>
  <si>
    <t>Royal College of Pathologists</t>
  </si>
  <si>
    <t>Target Ovarian Cancer</t>
  </si>
  <si>
    <t>Royal College of Radiologists</t>
  </si>
  <si>
    <t>Tenovus Cancer Care</t>
  </si>
  <si>
    <t>The Academy of Medical Sciences</t>
  </si>
  <si>
    <t>The Brain Tumour Charity</t>
  </si>
  <si>
    <t>The British Academy</t>
  </si>
  <si>
    <t>RS Macdonald Charitable Trust</t>
  </si>
  <si>
    <t>The Encephalitis Society</t>
  </si>
  <si>
    <t>The Health Foundation</t>
  </si>
  <si>
    <t>The Kennedy Trust for Rheumatology Research</t>
  </si>
  <si>
    <t>The Lewy Body Society</t>
  </si>
  <si>
    <t>The Little Princess Trust</t>
  </si>
  <si>
    <t>The Lullaby Trust</t>
  </si>
  <si>
    <t>The Migraine Trust</t>
  </si>
  <si>
    <t>The Scar Free Foundation</t>
  </si>
  <si>
    <t>The Urology Foundation</t>
  </si>
  <si>
    <t>Sports England</t>
  </si>
  <si>
    <t>Other Public (DCMS Partner)</t>
  </si>
  <si>
    <t>Tommy's</t>
  </si>
  <si>
    <t>Tuberous Sclerosis Association</t>
  </si>
  <si>
    <t>UK Research and Innovation</t>
  </si>
  <si>
    <t>UK Space Agency</t>
  </si>
  <si>
    <t>Versus Arthritis</t>
  </si>
  <si>
    <t>Wellbeing of Women</t>
  </si>
  <si>
    <t>Wellcome Trust</t>
  </si>
  <si>
    <t>Welsh Government Office for Science</t>
  </si>
  <si>
    <t>Wessex Medical Research</t>
  </si>
  <si>
    <t>The Francis Crick Institute</t>
  </si>
  <si>
    <t>World Cancer Research Fund</t>
  </si>
  <si>
    <t>Worldwide Cancer Research</t>
  </si>
  <si>
    <t>Yorkshire Cancer Research</t>
  </si>
  <si>
    <t>UK Clinical Virology Network</t>
  </si>
  <si>
    <t>UK Health Security Agency</t>
  </si>
  <si>
    <t>Mapped Health Category</t>
  </si>
  <si>
    <t>UK DALY rate (2019)</t>
  </si>
  <si>
    <t>Blood / Cardiovascular / Stroke</t>
  </si>
  <si>
    <t>Cancer</t>
  </si>
  <si>
    <t>Ear / Eye</t>
  </si>
  <si>
    <t>Inflammatory and immune system</t>
  </si>
  <si>
    <t>ITL1 Region</t>
  </si>
  <si>
    <t>East Midlands</t>
  </si>
  <si>
    <t>East of England</t>
  </si>
  <si>
    <t>London</t>
  </si>
  <si>
    <t>North East</t>
  </si>
  <si>
    <t>North West</t>
  </si>
  <si>
    <t>Northern Ireland</t>
  </si>
  <si>
    <t>Scotland</t>
  </si>
  <si>
    <t>South East</t>
  </si>
  <si>
    <t>South West</t>
  </si>
  <si>
    <t>Wales</t>
  </si>
  <si>
    <t>West Midlands</t>
  </si>
  <si>
    <t>Yorkshire and The Humber</t>
  </si>
  <si>
    <t>2022 (non-HRAF)</t>
  </si>
  <si>
    <t>All vs HRAF</t>
  </si>
  <si>
    <t>HRAF vs Non</t>
  </si>
  <si>
    <t>Congenital disorders</t>
  </si>
  <si>
    <t>Disputed Aetiology and Other</t>
  </si>
  <si>
    <t>Generic health relevance</t>
  </si>
  <si>
    <t>Injuries and accidents</t>
  </si>
  <si>
    <t>Mental health</t>
  </si>
  <si>
    <t>Metabolic and endocrine</t>
  </si>
  <si>
    <t>Oral and gastrointestinal</t>
  </si>
  <si>
    <t>Renal and urogenital</t>
  </si>
  <si>
    <t>Reproductive health and childbirth</t>
  </si>
  <si>
    <t>Charities &amp; not-for-profit</t>
  </si>
  <si>
    <t>Health administrations</t>
  </si>
  <si>
    <t>UK Research and Innovation (UKRI)</t>
  </si>
  <si>
    <t>Spend (£m)</t>
  </si>
  <si>
    <t>Charities and not-for-profit</t>
  </si>
  <si>
    <t>Research Activity sub-code</t>
  </si>
  <si>
    <t>1.1 Normal biological development and functioning</t>
  </si>
  <si>
    <t>1.2 Psychological and socioeconomic processes</t>
  </si>
  <si>
    <t>1.3 Chemical and physical sciences</t>
  </si>
  <si>
    <t>1.4 Methodologies and measurements</t>
  </si>
  <si>
    <t>1.5 Resources and infrastructure (underpinning)</t>
  </si>
  <si>
    <t>1 Underpinning Total</t>
  </si>
  <si>
    <t>2.1 Biological and endogenous factors</t>
  </si>
  <si>
    <t>2.2 Factors relating to physical environment</t>
  </si>
  <si>
    <t>2.3 Psychological, social and economic factors</t>
  </si>
  <si>
    <t>2.4 Surveillance and distribution</t>
  </si>
  <si>
    <t>2.5 Research design and methodologies (aetiology)</t>
  </si>
  <si>
    <t>2.6 Resources and infrastructure (aetiology)</t>
  </si>
  <si>
    <t>2 Aetiology Total</t>
  </si>
  <si>
    <t>3.1 Primary prevention interventions to modify behaviours or promote well-being</t>
  </si>
  <si>
    <t>3.2 Interventions to alter physical and biological environmental risks</t>
  </si>
  <si>
    <t>3.3 Nutrition and chemoprevention</t>
  </si>
  <si>
    <t>3.4 Vaccines</t>
  </si>
  <si>
    <t>3.5 Resources and infrastructure (prevention)</t>
  </si>
  <si>
    <t>3 Prevention Total</t>
  </si>
  <si>
    <t>4.1 Discovery and preclinical testing of markers and technologies</t>
  </si>
  <si>
    <t>4.2 Evaluation of markers and technologies</t>
  </si>
  <si>
    <t>4.3 Influences and impact</t>
  </si>
  <si>
    <t>4.4 Population screening</t>
  </si>
  <si>
    <t>4.5 Resources and infrastructure (detection)</t>
  </si>
  <si>
    <t>4 Detection and Diagnosis Total</t>
  </si>
  <si>
    <t>5.1 Pharmaceuticals</t>
  </si>
  <si>
    <t>5.2 Cellular and gene therapies</t>
  </si>
  <si>
    <t>5.3 Medical devices</t>
  </si>
  <si>
    <t>5.4 Surgery</t>
  </si>
  <si>
    <t>5.5 Radiotherapy</t>
  </si>
  <si>
    <t>5.6 Psychological and behavioural</t>
  </si>
  <si>
    <t>5.7 Physical</t>
  </si>
  <si>
    <t>5.8 Complementary</t>
  </si>
  <si>
    <t>5.9 Resources and infrastructure (development of treatments)</t>
  </si>
  <si>
    <t>5 Treatment Development Total</t>
  </si>
  <si>
    <t>6.1 Pharmaceuticals</t>
  </si>
  <si>
    <t>6.2 Cellular and gene therapies</t>
  </si>
  <si>
    <t>6.3 Medical devices</t>
  </si>
  <si>
    <t>6.4 Surgery</t>
  </si>
  <si>
    <t>6.5 Radiotherapy</t>
  </si>
  <si>
    <t>6.6.Psychological and behavioural</t>
  </si>
  <si>
    <t>6.7 Physical</t>
  </si>
  <si>
    <t>6.8 Complementary</t>
  </si>
  <si>
    <t>6.9 Resources and infrastructure (evaluation of treatments)</t>
  </si>
  <si>
    <t>6 Treatment Evaluation Total</t>
  </si>
  <si>
    <t>7.1 Individual care needs</t>
  </si>
  <si>
    <t>7.2 End of life care</t>
  </si>
  <si>
    <t>7.3 Management and decision making</t>
  </si>
  <si>
    <t>7.4 Resources and infrastructure (disease management)</t>
  </si>
  <si>
    <t>7 Disease Management Total</t>
  </si>
  <si>
    <t>8.1 Organisation and delivery of services</t>
  </si>
  <si>
    <t>8.2 Health and welfare economics</t>
  </si>
  <si>
    <t>8.3 Policy, ethics and research governance</t>
  </si>
  <si>
    <t>8.4 Research design and methodologies</t>
  </si>
  <si>
    <t>8.5 Resources and infrastructure (health services)</t>
  </si>
  <si>
    <t>8 Health Services Total</t>
  </si>
  <si>
    <t>Infrastructure</t>
  </si>
  <si>
    <t>Training and studentships</t>
  </si>
  <si>
    <t>Personal</t>
  </si>
  <si>
    <t>Other / Uncoded</t>
  </si>
  <si>
    <t>Indirect Spend</t>
  </si>
  <si>
    <t>£m</t>
  </si>
  <si>
    <t>Index £m</t>
  </si>
  <si>
    <t>Funding Organisation</t>
  </si>
  <si>
    <t>2014</t>
  </si>
  <si>
    <t>2018</t>
  </si>
  <si>
    <t>2022 (Indirect)</t>
  </si>
  <si>
    <t>2022 Total</t>
  </si>
  <si>
    <t>Academy of Medical Sciences</t>
  </si>
  <si>
    <t>Chief Scientist Office (Scotland)</t>
  </si>
  <si>
    <t>Department for Transport</t>
  </si>
  <si>
    <t>Health and Social Care Research and Development Division (HSC R&amp;D) of Public Health Agency, Northern Ireland</t>
  </si>
  <si>
    <t>UK Research and Innovation (SiP funding)</t>
  </si>
  <si>
    <t>-</t>
  </si>
  <si>
    <t>&lt;£0.1m</t>
  </si>
  <si>
    <t xml:space="preserve">% UKHRA2022 total spend </t>
  </si>
  <si>
    <t>Other Public/Professional</t>
  </si>
  <si>
    <t>£2.38bn</t>
  </si>
  <si>
    <t>£2.79bn</t>
  </si>
  <si>
    <t>£1.08bn</t>
  </si>
  <si>
    <t>£1.38bn</t>
  </si>
  <si>
    <t>African Research Excellence Fund</t>
  </si>
  <si>
    <t>The Council of Deans of Health</t>
  </si>
  <si>
    <t>Department for Culture, Media and Sport</t>
  </si>
  <si>
    <t>Department of Health and Social Care (including NIHR)</t>
  </si>
  <si>
    <t>Faculty of Intensive Care Medicine</t>
  </si>
  <si>
    <t>Department for Science, Innovation and Technology</t>
  </si>
  <si>
    <t>Association of Medical Research Charities*</t>
  </si>
  <si>
    <t>Health Education England</t>
  </si>
  <si>
    <t>Health administration</t>
  </si>
  <si>
    <t>Other Public (DSIT Partner)</t>
  </si>
  <si>
    <t>Learned Society</t>
  </si>
  <si>
    <t>HRAF member (AMRC)</t>
  </si>
  <si>
    <t>HRAF Member &amp; UK Government</t>
  </si>
  <si>
    <t>National Institute for Health and Care Research (Department of Health and Social Care funded)</t>
  </si>
  <si>
    <t>Devolved Government</t>
  </si>
  <si>
    <t>HRAF member &amp; devolved Government</t>
  </si>
  <si>
    <t>Difference vs. 04/05</t>
  </si>
  <si>
    <t>Direct (real terms)</t>
  </si>
  <si>
    <t>Indirect (real terms)</t>
  </si>
  <si>
    <t>Total (real terms)</t>
  </si>
  <si>
    <t>Differences</t>
  </si>
  <si>
    <t>PUBLICATION VERSION - FEBRUARY 2024</t>
  </si>
  <si>
    <t>Principles of data use</t>
  </si>
  <si>
    <t>https://hrcsonline.net/reports/analysis-reports/uk-health-research-analysis-2022/analysis-2022-data-publicity-statement/</t>
  </si>
  <si>
    <t>Acknowledging use of this data</t>
  </si>
  <si>
    <t>As with all previous HRCS reports, this data is made available on the condition that the UKCRC is acknowledged in any publication using the citation "Data taken from the UK Health Research Analysis 2022 (UK Clinical Research Collaboration, 2023)  https://hrcsonline.net/reports/analysis-reports/uk-health-research-analysis-2022/”.</t>
  </si>
  <si>
    <t>https://hrcsonline.net/reports/analysis-reports/uk-health-research-analysis-2022/</t>
  </si>
  <si>
    <t>The UK charity and public sector funding organisations that provided this data are interested in any work which makes use of the information. This feedback will be helpful in making the case to continue to compile data. You can let the UKCRC know that you are using the data by email via the HRCS website:  https://hrcsonline.net/contact-us/</t>
  </si>
  <si>
    <t>https://hrcsonline.net/contact-us/</t>
  </si>
  <si>
    <t>Dataset Criteria</t>
  </si>
  <si>
    <r>
      <t xml:space="preserve">There are a number of elements of funding that are essential to support research activity. We have made a distinction between grants focused on </t>
    </r>
    <r>
      <rPr>
        <b/>
        <sz val="10"/>
        <color theme="1"/>
        <rFont val="Verdana"/>
        <family val="2"/>
      </rPr>
      <t>directly</t>
    </r>
    <r>
      <rPr>
        <sz val="11"/>
        <color theme="1"/>
        <rFont val="Calibri"/>
        <family val="2"/>
        <scheme val="minor"/>
      </rPr>
      <t xml:space="preserve"> supporting specific research programmes and projects and funding that support more </t>
    </r>
    <r>
      <rPr>
        <b/>
        <sz val="10"/>
        <color theme="1"/>
        <rFont val="Verdana"/>
        <family val="2"/>
      </rPr>
      <t>‘indirect’</t>
    </r>
    <r>
      <rPr>
        <sz val="11"/>
        <color theme="1"/>
        <rFont val="Calibri"/>
        <family val="2"/>
        <scheme val="minor"/>
      </rPr>
      <t xml:space="preserve"> aspects such as infrastructure (which may include administration, building maintenance or support for national facilities). The 2022 analysis therefore focused on the </t>
    </r>
    <r>
      <rPr>
        <b/>
        <u/>
        <sz val="10"/>
        <color theme="1"/>
        <rFont val="Verdana"/>
        <family val="2"/>
      </rPr>
      <t>directly</t>
    </r>
    <r>
      <rPr>
        <sz val="11"/>
        <color theme="1"/>
        <rFont val="Calibri"/>
        <family val="2"/>
        <scheme val="minor"/>
      </rPr>
      <t xml:space="preserve"> funded peer reviewed UK research of the participating funders. The inclusion criteria for expenditure data match those of previous analyses:</t>
    </r>
  </si>
  <si>
    <r>
      <t>·</t>
    </r>
    <r>
      <rPr>
        <sz val="7"/>
        <color theme="1"/>
        <rFont val="Times New Roman"/>
        <family val="1"/>
      </rPr>
      <t xml:space="preserve">         </t>
    </r>
    <r>
      <rPr>
        <sz val="11"/>
        <color theme="1"/>
        <rFont val="Calibri"/>
        <family val="2"/>
        <scheme val="minor"/>
      </rPr>
      <t>Research is funded by a participating organisation</t>
    </r>
  </si>
  <si>
    <r>
      <t>·</t>
    </r>
    <r>
      <rPr>
        <sz val="7"/>
        <color theme="1"/>
        <rFont val="Times New Roman"/>
        <family val="1"/>
      </rPr>
      <t xml:space="preserve">         </t>
    </r>
    <r>
      <rPr>
        <sz val="11"/>
        <color theme="1"/>
        <rFont val="Calibri"/>
        <family val="2"/>
        <scheme val="minor"/>
      </rPr>
      <t>Research is of a health or biomedical relevance</t>
    </r>
  </si>
  <si>
    <r>
      <t>·</t>
    </r>
    <r>
      <rPr>
        <sz val="7"/>
        <color theme="1"/>
        <rFont val="Times New Roman"/>
        <family val="1"/>
      </rPr>
      <t xml:space="preserve">         </t>
    </r>
    <r>
      <rPr>
        <sz val="11"/>
        <color theme="1"/>
        <rFont val="Calibri"/>
        <family val="2"/>
        <scheme val="minor"/>
      </rPr>
      <t>The award must be active in the calendar year 2022</t>
    </r>
  </si>
  <si>
    <t>Full details of the criteria for inclusion/exclusion, definitions of direct/indirect support can be found in the main 2022 report, pages 14-15.</t>
  </si>
  <si>
    <t>Data submitted for the 2022 analysis was provided by 152 of the 173 organisations who participated in the report, each with their own criteria for inclusion/exclusion and specific caveats relevant to each organisation. For full details of this process, including a list of participating organisations, please see the main 2022 report Appendix 1.</t>
  </si>
  <si>
    <t>Dataset Caveats</t>
  </si>
  <si>
    <r>
      <t>Data collection processes and the subsequent cleaning, de-duplication and quality control procedures are explained in detail in the main 2022 report:
*  Basic methodology - page</t>
    </r>
    <r>
      <rPr>
        <sz val="10"/>
        <rFont val="Verdana"/>
        <family val="2"/>
      </rPr>
      <t xml:space="preserve"> 22</t>
    </r>
    <r>
      <rPr>
        <sz val="11"/>
        <color theme="1"/>
        <rFont val="Calibri"/>
        <family val="2"/>
        <scheme val="minor"/>
      </rPr>
      <t xml:space="preserve">
*  Detailed methodology - Appendix 10</t>
    </r>
  </si>
  <si>
    <t>Links</t>
  </si>
  <si>
    <t>UKCRC Health Research Analysis 2022</t>
  </si>
  <si>
    <r>
      <t xml:space="preserve">HRCS Data Pages - contains information and data from all reports in the </t>
    </r>
    <r>
      <rPr>
        <i/>
        <sz val="10"/>
        <color theme="1"/>
        <rFont val="Verdana"/>
        <family val="2"/>
      </rPr>
      <t xml:space="preserve">UK Health Research Analysis </t>
    </r>
    <r>
      <rPr>
        <sz val="11"/>
        <color theme="1"/>
        <rFont val="Calibri"/>
        <family val="2"/>
        <scheme val="minor"/>
      </rPr>
      <t>time series.</t>
    </r>
  </si>
  <si>
    <t>https://hrcsonline.net/reports/analysis-data/</t>
  </si>
  <si>
    <t>Any questions about this data, its re-use and publication should be made via the HRCS website:</t>
  </si>
  <si>
    <t>This spreadsheet is provided the data tables and figures used in the UK Health Research Analysis 2022 report. They are intended for ease of access, removing the need for exporting from the report PDF. As a functional workbook, you will need to refer to the main report for any specific caveats or other considerations.</t>
  </si>
  <si>
    <t>The UK Health Research Analysis 2022 and associated datasets uses the following principles regarding data ownership and management as laid out in our data publicity statement:</t>
  </si>
  <si>
    <r>
      <t xml:space="preserve">Research where funding can be </t>
    </r>
    <r>
      <rPr>
        <b/>
        <sz val="10"/>
        <color theme="1"/>
        <rFont val="Verdana"/>
        <family val="2"/>
      </rPr>
      <t>directly</t>
    </r>
    <r>
      <rPr>
        <sz val="10"/>
        <color theme="1"/>
        <rFont val="Verdana"/>
        <family val="2"/>
      </rPr>
      <t xml:space="preserve"> attributed to a set of clearly defined research objectives and therefore can be classified by type of research activity and area of health or disease i.e. directly funded research, training awards and projects, plus clearly defined programme and unit awards.</t>
    </r>
  </si>
  <si>
    <t>Post-Report Publication Edits and/or Modifications</t>
  </si>
  <si>
    <t>In preparation of this public dataset for release, a small number of changes to the core analysis data have been made. These are listed below and will affect the results if used in direct comparison with those in the analysis. Please be aware of these changes and make adjustments accordingly.</t>
  </si>
  <si>
    <t>Date</t>
  </si>
  <si>
    <t>Issue</t>
  </si>
  <si>
    <t>Change</t>
  </si>
  <si>
    <t>May Affect</t>
  </si>
  <si>
    <t>1.0</t>
  </si>
  <si>
    <t>N/A</t>
  </si>
  <si>
    <t>N/A - first pre-released version</t>
  </si>
  <si>
    <t>1.1</t>
  </si>
  <si>
    <t>1.2</t>
  </si>
  <si>
    <t>N/A - first full publication version</t>
  </si>
  <si>
    <t>Correction to total in Figure 1 (error in proofing)</t>
  </si>
  <si>
    <t>Figure 1</t>
  </si>
  <si>
    <t>£4.17bn</t>
  </si>
  <si>
    <t>£3.46bn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</si>
</sst>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0.00_-;\-&quot;£&quot;* #,##0.00_-;_-&quot;£&quot;* &quot;-&quot;??_-;_-@_-"/>
    <numFmt numFmtId="43" formatCode="_-* #,##0.00_-;\-* #,##0.00_-;_-* &quot;-&quot;??_-;_-@_-"/>
    <numFmt numFmtId="164" formatCode="&quot;£&quot;#,,&quot;m&quot;"/>
    <numFmt numFmtId="165" formatCode="0.0%"/>
    <numFmt numFmtId="166" formatCode="&quot;£&quot;#.##&quot;bn&quot;"/>
    <numFmt numFmtId="167" formatCode="&quot;£&quot;0.00,,,&quot;bn&quot;"/>
    <numFmt numFmtId="168" formatCode="&quot;£&quot;0.00,,&quot;m&quot;"/>
    <numFmt numFmtId="169" formatCode="&quot;£&quot;#0.0,,&quot;m&quot;"/>
    <numFmt numFmtId="170" formatCode="&quot;£&quot;0.0,,&quot;m&quot;"/>
    <numFmt numFmtId="171" formatCode="&quot;£&quot;##.##,,,&quot;bn&quot;"/>
    <numFmt numFmtId="172" formatCode="&quot;£&quot;##,,&quot;m&quot;"/>
    <numFmt numFmtId="173" formatCode="&quot;£&quot;#.##,,,&quot;bn&quot;"/>
    <numFmt numFmtId="174" formatCode="&quot;£&quot;#.#,,&quot;m&quot;"/>
    <numFmt numFmtId="175" formatCode="&quot;£&quot;#0,,&quot;m&quot;"/>
    <numFmt numFmtId="176" formatCode="&quot;£&quot;#,##0.00"/>
    <numFmt numFmtId="177" formatCode="_-* #,##0_-;\-* #,##0_-;_-* &quot;-&quot;??_-;_-@_-"/>
    <numFmt numFmtId="178" formatCode="_-&quot;£&quot;* #,##0_-;\-&quot;£&quot;* #,##0_-;_-&quot;£&quot;* &quot;-&quot;??_-;_-@_-"/>
  </numFmts>
  <fonts count="36"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sz val="10"/>
      <color theme="1"/>
      <name val="Arial"/>
      <family val="2"/>
    </font>
    <font>
      <b/>
      <sz val="9"/>
      <color theme="1"/>
      <name val="Arial"/>
      <family val="2"/>
    </font>
    <font>
      <sz val="9"/>
      <color theme="1"/>
      <name val="Arial"/>
      <family val="2"/>
    </font>
    <font>
      <u/>
      <sz val="11"/>
      <color theme="10"/>
      <name val="Calibri"/>
      <family val="2"/>
      <scheme val="minor"/>
    </font>
    <font>
      <b/>
      <u/>
      <sz val="8"/>
      <color rgb="FF365F91"/>
      <name val="Arial"/>
      <family val="2"/>
    </font>
    <font>
      <b/>
      <u/>
      <sz val="11"/>
      <color theme="1"/>
      <name val="Calibri"/>
      <family val="2"/>
      <scheme val="minor"/>
    </font>
    <font>
      <sz val="10"/>
      <color theme="1"/>
      <name val="Verdana"/>
      <family val="2"/>
    </font>
    <font>
      <b/>
      <sz val="10"/>
      <name val="Arial"/>
      <family val="2"/>
    </font>
    <font>
      <b/>
      <sz val="10"/>
      <color theme="1"/>
      <name val="Verdana"/>
      <family val="2"/>
    </font>
    <font>
      <b/>
      <u/>
      <sz val="10"/>
      <color theme="1"/>
      <name val="Arial"/>
      <family val="2"/>
    </font>
    <font>
      <i/>
      <sz val="10"/>
      <color theme="1"/>
      <name val="Arial"/>
      <family val="2"/>
    </font>
    <font>
      <b/>
      <u/>
      <sz val="12"/>
      <color theme="1"/>
      <name val="Arial"/>
      <family val="2"/>
    </font>
    <font>
      <b/>
      <sz val="12"/>
      <color theme="1"/>
      <name val="Verdana"/>
      <family val="2"/>
    </font>
    <font>
      <b/>
      <i/>
      <sz val="10"/>
      <color theme="1"/>
      <name val="Verdana"/>
      <family val="2"/>
    </font>
    <font>
      <b/>
      <sz val="9"/>
      <color rgb="FF000000"/>
      <name val="Arial"/>
      <family val="2"/>
    </font>
    <font>
      <sz val="9"/>
      <color rgb="FF000000"/>
      <name val="Arial"/>
      <family val="2"/>
    </font>
    <font>
      <b/>
      <sz val="9"/>
      <color theme="1"/>
      <name val="Verdana"/>
      <family val="2"/>
    </font>
    <font>
      <b/>
      <sz val="12"/>
      <color theme="1"/>
      <name val="Calibri"/>
      <family val="2"/>
      <scheme val="minor"/>
    </font>
    <font>
      <b/>
      <sz val="14"/>
      <color theme="1"/>
      <name val="Calibri"/>
      <family val="2"/>
      <scheme val="minor"/>
    </font>
    <font>
      <sz val="10"/>
      <name val="Verdana"/>
      <family val="2"/>
    </font>
    <font>
      <b/>
      <sz val="15"/>
      <color theme="3"/>
      <name val="Calibri"/>
      <family val="2"/>
      <scheme val="minor"/>
    </font>
    <font>
      <b/>
      <sz val="13"/>
      <color rgb="FF4F81BD"/>
      <name val="Verdana"/>
      <family val="2"/>
    </font>
    <font>
      <u/>
      <sz val="10"/>
      <color theme="10"/>
      <name val="Verdana"/>
      <family val="2"/>
    </font>
    <font>
      <sz val="10"/>
      <color theme="1"/>
      <name val="Symbol"/>
      <family val="1"/>
      <charset val="2"/>
    </font>
    <font>
      <sz val="7"/>
      <color theme="1"/>
      <name val="Times New Roman"/>
      <family val="1"/>
    </font>
    <font>
      <b/>
      <u/>
      <sz val="10"/>
      <color theme="1"/>
      <name val="Verdana"/>
      <family val="2"/>
    </font>
    <font>
      <i/>
      <sz val="10"/>
      <color theme="1"/>
      <name val="Verdana"/>
      <family val="2"/>
    </font>
    <font>
      <vertAlign val="superscript"/>
      <sz val="9"/>
      <color theme="1"/>
      <name val="Verdana"/>
      <family val="2"/>
    </font>
    <font>
      <b/>
      <sz val="11"/>
      <color rgb="FF000000"/>
      <name val="Arial"/>
      <family val="2"/>
    </font>
    <font>
      <sz val="10"/>
      <name val="Arial"/>
      <family val="2"/>
    </font>
    <font>
      <b/>
      <u/>
      <sz val="14"/>
      <name val="Verdana"/>
      <family val="2"/>
    </font>
    <font>
      <b/>
      <sz val="10"/>
      <name val="Verdana"/>
      <family val="2"/>
    </font>
  </fonts>
  <fills count="21">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theme="2"/>
        <bgColor indexed="64"/>
      </patternFill>
    </fill>
    <fill>
      <patternFill patternType="solid">
        <fgColor theme="5" tint="0.79998168889431442"/>
        <bgColor indexed="64"/>
      </patternFill>
    </fill>
    <fill>
      <patternFill patternType="solid">
        <fgColor theme="4"/>
        <bgColor indexed="64"/>
      </patternFill>
    </fill>
    <fill>
      <patternFill patternType="solid">
        <fgColor rgb="FF7030A0"/>
        <bgColor indexed="64"/>
      </patternFill>
    </fill>
    <fill>
      <patternFill patternType="solid">
        <fgColor rgb="FFFF99CC"/>
        <bgColor indexed="64"/>
      </patternFill>
    </fill>
    <fill>
      <patternFill patternType="solid">
        <fgColor rgb="FFC00000"/>
        <bgColor indexed="64"/>
      </patternFill>
    </fill>
    <fill>
      <patternFill patternType="solid">
        <fgColor theme="1" tint="0.499984740745262"/>
        <bgColor indexed="64"/>
      </patternFill>
    </fill>
    <fill>
      <patternFill patternType="solid">
        <fgColor rgb="FFFFC0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3399"/>
        <bgColor indexed="64"/>
      </patternFill>
    </fill>
    <fill>
      <patternFill patternType="solid">
        <fgColor rgb="FFFFCCCC"/>
        <bgColor indexed="64"/>
      </patternFill>
    </fill>
    <fill>
      <patternFill patternType="solid">
        <fgColor rgb="FFFF0000"/>
        <bgColor indexed="64"/>
      </patternFill>
    </fill>
    <fill>
      <patternFill patternType="solid">
        <fgColor rgb="FF0070C0"/>
        <bgColor indexed="64"/>
      </patternFill>
    </fill>
    <fill>
      <patternFill patternType="solid">
        <fgColor theme="5" tint="-0.49998474074526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65"/>
      </left>
      <right/>
      <top style="thin">
        <color indexed="8"/>
      </top>
      <bottom/>
      <diagonal/>
    </border>
    <border>
      <left style="thin">
        <color indexed="64"/>
      </left>
      <right/>
      <top style="thin">
        <color indexed="64"/>
      </top>
      <bottom style="thin">
        <color indexed="64"/>
      </bottom>
      <diagonal/>
    </border>
    <border>
      <left style="thin">
        <color indexed="8"/>
      </left>
      <right/>
      <top/>
      <bottom/>
      <diagonal/>
    </border>
    <border>
      <left style="thin">
        <color indexed="8"/>
      </left>
      <right/>
      <top style="thin">
        <color indexed="65"/>
      </top>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64"/>
      </left>
      <right style="thin">
        <color indexed="64"/>
      </right>
      <top style="thin">
        <color indexed="8"/>
      </top>
      <bottom/>
      <diagonal/>
    </border>
    <border>
      <left/>
      <right/>
      <top/>
      <bottom style="thick">
        <color theme="4"/>
      </bottom>
      <diagonal/>
    </border>
  </borders>
  <cellStyleXfs count="11">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10" fillId="0" borderId="0"/>
    <xf numFmtId="9" fontId="10"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24" fillId="0" borderId="17" applyNumberFormat="0" applyFill="0" applyAlignment="0" applyProtection="0"/>
    <xf numFmtId="0" fontId="26" fillId="0" borderId="0" applyNumberFormat="0" applyFill="0" applyBorder="0" applyAlignment="0" applyProtection="0"/>
    <xf numFmtId="0" fontId="33" fillId="0" borderId="0"/>
  </cellStyleXfs>
  <cellXfs count="208">
    <xf numFmtId="0" fontId="0" fillId="0" borderId="0" xfId="0"/>
    <xf numFmtId="0" fontId="3" fillId="0" borderId="0" xfId="0" applyFont="1"/>
    <xf numFmtId="0" fontId="4" fillId="0" borderId="0" xfId="0" applyFont="1"/>
    <xf numFmtId="165" fontId="3" fillId="0" borderId="0" xfId="0" applyNumberFormat="1" applyFont="1"/>
    <xf numFmtId="165" fontId="4" fillId="0" borderId="0" xfId="1" applyNumberFormat="1" applyFont="1"/>
    <xf numFmtId="0" fontId="7" fillId="0" borderId="0" xfId="2" applyAlignment="1">
      <alignment vertical="center"/>
    </xf>
    <xf numFmtId="0" fontId="2" fillId="0" borderId="1" xfId="0" applyFont="1" applyBorder="1"/>
    <xf numFmtId="167" fontId="2" fillId="0" borderId="1" xfId="0" applyNumberFormat="1" applyFont="1" applyBorder="1"/>
    <xf numFmtId="0" fontId="8" fillId="2" borderId="0" xfId="0" applyFont="1" applyFill="1" applyBorder="1" applyAlignment="1">
      <alignment horizontal="center" vertical="center" wrapText="1"/>
    </xf>
    <xf numFmtId="0" fontId="9" fillId="0" borderId="0" xfId="0" applyFont="1"/>
    <xf numFmtId="0" fontId="3" fillId="0" borderId="1" xfId="0" applyFont="1" applyBorder="1"/>
    <xf numFmtId="0" fontId="4" fillId="0" borderId="1" xfId="0" applyFont="1" applyBorder="1"/>
    <xf numFmtId="3" fontId="4" fillId="0" borderId="1" xfId="0" applyNumberFormat="1" applyFont="1" applyBorder="1"/>
    <xf numFmtId="164" fontId="4" fillId="0" borderId="1" xfId="0" applyNumberFormat="1" applyFont="1" applyBorder="1"/>
    <xf numFmtId="165" fontId="4" fillId="0" borderId="1" xfId="1" applyNumberFormat="1" applyFont="1" applyBorder="1"/>
    <xf numFmtId="3" fontId="3" fillId="0" borderId="1" xfId="0" applyNumberFormat="1" applyFont="1" applyBorder="1"/>
    <xf numFmtId="165" fontId="3" fillId="0" borderId="1" xfId="0" applyNumberFormat="1" applyFont="1" applyBorder="1"/>
    <xf numFmtId="165" fontId="0" fillId="0" borderId="0" xfId="1" applyNumberFormat="1" applyFont="1"/>
    <xf numFmtId="168" fontId="0" fillId="0" borderId="0" xfId="0" applyNumberFormat="1"/>
    <xf numFmtId="0" fontId="3" fillId="5" borderId="1" xfId="0" applyFont="1" applyFill="1" applyBorder="1"/>
    <xf numFmtId="0" fontId="3" fillId="3" borderId="1" xfId="0" applyFont="1" applyFill="1" applyBorder="1"/>
    <xf numFmtId="0" fontId="3" fillId="6" borderId="1" xfId="0" applyFont="1" applyFill="1" applyBorder="1"/>
    <xf numFmtId="169" fontId="4" fillId="0" borderId="1" xfId="0" applyNumberFormat="1" applyFont="1" applyBorder="1"/>
    <xf numFmtId="165" fontId="4" fillId="0" borderId="1" xfId="0" applyNumberFormat="1" applyFont="1" applyBorder="1"/>
    <xf numFmtId="170" fontId="4" fillId="0" borderId="1" xfId="0" applyNumberFormat="1" applyFont="1" applyBorder="1"/>
    <xf numFmtId="171" fontId="3" fillId="0" borderId="1" xfId="0" applyNumberFormat="1" applyFont="1" applyBorder="1"/>
    <xf numFmtId="9" fontId="3" fillId="0" borderId="1" xfId="0" applyNumberFormat="1" applyFont="1" applyBorder="1"/>
    <xf numFmtId="0" fontId="10" fillId="0" borderId="0" xfId="3"/>
    <xf numFmtId="10" fontId="0" fillId="0" borderId="1" xfId="1" applyNumberFormat="1" applyFont="1" applyBorder="1"/>
    <xf numFmtId="10" fontId="3" fillId="0" borderId="1" xfId="0" applyNumberFormat="1" applyFont="1" applyBorder="1"/>
    <xf numFmtId="0" fontId="4" fillId="0" borderId="0" xfId="3" applyFont="1"/>
    <xf numFmtId="0" fontId="3" fillId="0" borderId="0" xfId="3" applyFont="1"/>
    <xf numFmtId="165" fontId="4" fillId="0" borderId="0" xfId="4" applyNumberFormat="1" applyFont="1"/>
    <xf numFmtId="9" fontId="3" fillId="0" borderId="0" xfId="4" applyFont="1"/>
    <xf numFmtId="0" fontId="14" fillId="0" borderId="0" xfId="3" applyFont="1"/>
    <xf numFmtId="9" fontId="14" fillId="0" borderId="0" xfId="4" applyFont="1"/>
    <xf numFmtId="0" fontId="15" fillId="0" borderId="0" xfId="3" applyFont="1"/>
    <xf numFmtId="0" fontId="10" fillId="0" borderId="2" xfId="3" applyBorder="1"/>
    <xf numFmtId="0" fontId="10" fillId="0" borderId="5" xfId="3" applyBorder="1"/>
    <xf numFmtId="0" fontId="10" fillId="0" borderId="6" xfId="3" applyBorder="1"/>
    <xf numFmtId="0" fontId="12" fillId="0" borderId="2" xfId="3" applyFont="1" applyBorder="1"/>
    <xf numFmtId="0" fontId="10" fillId="0" borderId="3" xfId="3" applyBorder="1"/>
    <xf numFmtId="10" fontId="12" fillId="0" borderId="1" xfId="3" applyNumberFormat="1" applyFont="1" applyBorder="1"/>
    <xf numFmtId="0" fontId="12" fillId="0" borderId="3" xfId="3" applyFont="1" applyBorder="1"/>
    <xf numFmtId="0" fontId="12" fillId="0" borderId="4" xfId="3" applyFont="1" applyBorder="1"/>
    <xf numFmtId="0" fontId="12" fillId="0" borderId="7" xfId="3" applyFont="1" applyBorder="1"/>
    <xf numFmtId="0" fontId="0" fillId="0" borderId="1" xfId="0" applyBorder="1"/>
    <xf numFmtId="170" fontId="0" fillId="0" borderId="1" xfId="0" applyNumberFormat="1" applyBorder="1"/>
    <xf numFmtId="170" fontId="0" fillId="0" borderId="1" xfId="0" applyNumberFormat="1" applyBorder="1" applyAlignment="1">
      <alignment horizontal="center" vertical="center"/>
    </xf>
    <xf numFmtId="0" fontId="12" fillId="0" borderId="1" xfId="0" applyFont="1" applyBorder="1"/>
    <xf numFmtId="176" fontId="17" fillId="0" borderId="4" xfId="0" applyNumberFormat="1" applyFont="1" applyBorder="1" applyAlignment="1">
      <alignment horizontal="center" vertical="center"/>
    </xf>
    <xf numFmtId="165" fontId="0" fillId="0" borderId="1" xfId="4" applyNumberFormat="1" applyFont="1" applyBorder="1"/>
    <xf numFmtId="176" fontId="12" fillId="0" borderId="4" xfId="0" applyNumberFormat="1" applyFont="1" applyBorder="1" applyAlignment="1">
      <alignment horizontal="center" vertical="center"/>
    </xf>
    <xf numFmtId="170" fontId="12" fillId="0" borderId="1" xfId="0" applyNumberFormat="1" applyFont="1" applyBorder="1"/>
    <xf numFmtId="170" fontId="0" fillId="0" borderId="0" xfId="0" applyNumberFormat="1"/>
    <xf numFmtId="0" fontId="19" fillId="0" borderId="1" xfId="5" quotePrefix="1" applyFont="1" applyBorder="1" applyAlignment="1">
      <alignment horizontal="left" vertical="top"/>
    </xf>
    <xf numFmtId="0" fontId="18" fillId="0" borderId="1" xfId="5" applyFont="1" applyBorder="1" applyAlignment="1">
      <alignment horizontal="left" vertical="top"/>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66" fontId="6"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166"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0" fontId="12" fillId="0" borderId="1" xfId="3" applyNumberFormat="1" applyFont="1" applyFill="1" applyBorder="1"/>
    <xf numFmtId="0" fontId="0" fillId="0" borderId="1" xfId="0" applyFont="1" applyBorder="1"/>
    <xf numFmtId="170" fontId="0" fillId="0" borderId="1" xfId="0" applyNumberFormat="1" applyFont="1" applyBorder="1" applyAlignment="1">
      <alignment horizontal="center" vertical="center"/>
    </xf>
    <xf numFmtId="170" fontId="21" fillId="0" borderId="1" xfId="0" applyNumberFormat="1" applyFont="1" applyBorder="1" applyAlignment="1">
      <alignment horizontal="center" vertical="center"/>
    </xf>
    <xf numFmtId="170" fontId="22" fillId="0" borderId="1" xfId="0" applyNumberFormat="1" applyFont="1" applyBorder="1" applyAlignment="1">
      <alignment horizontal="center" vertical="center"/>
    </xf>
    <xf numFmtId="173" fontId="22" fillId="0" borderId="1" xfId="0" applyNumberFormat="1" applyFont="1" applyBorder="1" applyAlignment="1">
      <alignment horizontal="center" vertical="center"/>
    </xf>
    <xf numFmtId="0" fontId="21" fillId="0" borderId="1" xfId="0" applyFont="1" applyBorder="1"/>
    <xf numFmtId="0" fontId="22" fillId="0" borderId="1" xfId="0" applyFont="1" applyBorder="1"/>
    <xf numFmtId="10" fontId="10" fillId="0" borderId="11" xfId="3" applyNumberFormat="1" applyBorder="1"/>
    <xf numFmtId="10" fontId="10" fillId="0" borderId="11" xfId="3" applyNumberFormat="1" applyFill="1" applyBorder="1"/>
    <xf numFmtId="10" fontId="10" fillId="0" borderId="12" xfId="3" applyNumberFormat="1" applyBorder="1"/>
    <xf numFmtId="10" fontId="10" fillId="0" borderId="12" xfId="3" applyNumberFormat="1" applyFill="1" applyBorder="1"/>
    <xf numFmtId="10" fontId="10" fillId="0" borderId="13" xfId="3" applyNumberFormat="1" applyBorder="1"/>
    <xf numFmtId="10" fontId="10" fillId="0" borderId="13" xfId="3" applyNumberFormat="1" applyFill="1" applyBorder="1"/>
    <xf numFmtId="0" fontId="10" fillId="0" borderId="15" xfId="3" applyBorder="1"/>
    <xf numFmtId="0" fontId="16" fillId="0" borderId="14" xfId="3" applyFont="1" applyBorder="1"/>
    <xf numFmtId="10" fontId="10" fillId="0" borderId="16" xfId="3" applyNumberFormat="1" applyBorder="1"/>
    <xf numFmtId="167" fontId="3" fillId="0" borderId="1" xfId="0" applyNumberFormat="1" applyFont="1" applyBorder="1"/>
    <xf numFmtId="9" fontId="12" fillId="0" borderId="1" xfId="4" applyNumberFormat="1" applyFont="1" applyBorder="1"/>
    <xf numFmtId="170" fontId="19" fillId="0" borderId="1" xfId="5" applyNumberFormat="1" applyFont="1" applyBorder="1" applyAlignment="1">
      <alignment horizontal="center" vertical="center"/>
    </xf>
    <xf numFmtId="170" fontId="1" fillId="0" borderId="1" xfId="5" applyNumberFormat="1" applyBorder="1" applyAlignment="1">
      <alignment horizontal="center" vertical="center"/>
    </xf>
    <xf numFmtId="170" fontId="5" fillId="0" borderId="1" xfId="5" applyNumberFormat="1" applyFont="1" applyBorder="1" applyAlignment="1">
      <alignment horizontal="center" vertical="center"/>
    </xf>
    <xf numFmtId="170" fontId="6" fillId="0" borderId="1" xfId="5" quotePrefix="1" applyNumberFormat="1" applyFont="1" applyBorder="1" applyAlignment="1">
      <alignment horizontal="center" vertical="center"/>
    </xf>
    <xf numFmtId="171" fontId="5" fillId="0" borderId="1" xfId="5" applyNumberFormat="1" applyFont="1" applyBorder="1" applyAlignment="1">
      <alignment horizontal="center" vertical="center"/>
    </xf>
    <xf numFmtId="0" fontId="11" fillId="4" borderId="1" xfId="0" applyFont="1" applyFill="1" applyBorder="1" applyAlignment="1">
      <alignment horizontal="left"/>
    </xf>
    <xf numFmtId="0" fontId="3" fillId="9" borderId="1" xfId="0" applyFont="1" applyFill="1" applyBorder="1" applyAlignment="1">
      <alignment horizontal="left"/>
    </xf>
    <xf numFmtId="0" fontId="3" fillId="10" borderId="0" xfId="0" quotePrefix="1" applyFont="1" applyFill="1"/>
    <xf numFmtId="0" fontId="3" fillId="10" borderId="1" xfId="0" applyFont="1" applyFill="1" applyBorder="1"/>
    <xf numFmtId="0" fontId="3" fillId="10" borderId="1" xfId="0" applyFont="1" applyFill="1" applyBorder="1" applyAlignment="1">
      <alignment horizontal="left"/>
    </xf>
    <xf numFmtId="0" fontId="19" fillId="0" borderId="1" xfId="5" quotePrefix="1" applyFont="1" applyFill="1" applyBorder="1" applyAlignment="1">
      <alignment horizontal="left" vertical="top"/>
    </xf>
    <xf numFmtId="165" fontId="0" fillId="0" borderId="1" xfId="1" applyNumberFormat="1" applyFont="1" applyBorder="1"/>
    <xf numFmtId="0" fontId="2" fillId="6" borderId="1" xfId="0" applyFont="1" applyFill="1" applyBorder="1" applyAlignment="1"/>
    <xf numFmtId="0" fontId="2" fillId="14" borderId="1" xfId="0" applyFont="1" applyFill="1" applyBorder="1"/>
    <xf numFmtId="0" fontId="2" fillId="14" borderId="1" xfId="0" applyFont="1" applyFill="1" applyBorder="1" applyAlignment="1"/>
    <xf numFmtId="0" fontId="2" fillId="15" borderId="1" xfId="0" applyFont="1" applyFill="1" applyBorder="1"/>
    <xf numFmtId="0" fontId="2" fillId="3" borderId="1" xfId="0" applyFont="1" applyFill="1" applyBorder="1"/>
    <xf numFmtId="0" fontId="2" fillId="7" borderId="1" xfId="0" applyFont="1" applyFill="1" applyBorder="1" applyAlignment="1"/>
    <xf numFmtId="0" fontId="3" fillId="10" borderId="1" xfId="0" quotePrefix="1" applyFont="1" applyFill="1" applyBorder="1"/>
    <xf numFmtId="178" fontId="0" fillId="0" borderId="1" xfId="7" applyNumberFormat="1" applyFont="1" applyBorder="1"/>
    <xf numFmtId="0" fontId="4" fillId="6" borderId="1" xfId="0" applyFont="1" applyFill="1" applyBorder="1"/>
    <xf numFmtId="0" fontId="4" fillId="10" borderId="1" xfId="0" applyFont="1" applyFill="1" applyBorder="1"/>
    <xf numFmtId="177" fontId="4" fillId="0" borderId="1" xfId="6" applyNumberFormat="1" applyFont="1" applyBorder="1"/>
    <xf numFmtId="177" fontId="2" fillId="0" borderId="1" xfId="6" applyNumberFormat="1" applyFont="1" applyBorder="1"/>
    <xf numFmtId="173" fontId="3" fillId="0" borderId="1" xfId="0" applyNumberFormat="1" applyFont="1" applyBorder="1"/>
    <xf numFmtId="9" fontId="2" fillId="0" borderId="1" xfId="1" applyFont="1" applyBorder="1"/>
    <xf numFmtId="10" fontId="4" fillId="0" borderId="1" xfId="0" applyNumberFormat="1" applyFont="1" applyBorder="1"/>
    <xf numFmtId="0" fontId="12" fillId="13" borderId="1" xfId="0" applyFont="1" applyFill="1" applyBorder="1"/>
    <xf numFmtId="0" fontId="0" fillId="13" borderId="1" xfId="0" applyFill="1" applyBorder="1"/>
    <xf numFmtId="0" fontId="12" fillId="11" borderId="1" xfId="0" applyFont="1" applyFill="1" applyBorder="1"/>
    <xf numFmtId="0" fontId="12" fillId="8" borderId="1" xfId="0" applyFont="1" applyFill="1" applyBorder="1"/>
    <xf numFmtId="0" fontId="12" fillId="12" borderId="1" xfId="0" applyFont="1" applyFill="1" applyBorder="1"/>
    <xf numFmtId="0" fontId="12" fillId="6" borderId="1" xfId="0" applyFont="1" applyFill="1" applyBorder="1"/>
    <xf numFmtId="164" fontId="0" fillId="0" borderId="1" xfId="0" applyNumberFormat="1" applyBorder="1"/>
    <xf numFmtId="9" fontId="0" fillId="0" borderId="1" xfId="0" applyNumberFormat="1" applyBorder="1"/>
    <xf numFmtId="174" fontId="0" fillId="0" borderId="1" xfId="0" applyNumberFormat="1" applyBorder="1"/>
    <xf numFmtId="169" fontId="0" fillId="0" borderId="1" xfId="0" applyNumberFormat="1" applyBorder="1"/>
    <xf numFmtId="0" fontId="20" fillId="0" borderId="1" xfId="0" applyFont="1" applyBorder="1"/>
    <xf numFmtId="175" fontId="20" fillId="0" borderId="1" xfId="0" applyNumberFormat="1" applyFont="1" applyBorder="1"/>
    <xf numFmtId="165" fontId="20" fillId="0" borderId="1" xfId="0" applyNumberFormat="1" applyFont="1" applyBorder="1"/>
    <xf numFmtId="167" fontId="20" fillId="0" borderId="1" xfId="0" applyNumberFormat="1" applyFont="1" applyBorder="1"/>
    <xf numFmtId="0" fontId="12" fillId="0" borderId="1" xfId="3" applyFont="1" applyBorder="1"/>
    <xf numFmtId="0" fontId="10" fillId="0" borderId="1" xfId="3" applyBorder="1"/>
    <xf numFmtId="0" fontId="10" fillId="0" borderId="1" xfId="3" applyFill="1" applyBorder="1"/>
    <xf numFmtId="0" fontId="23" fillId="0" borderId="1" xfId="3" applyFont="1" applyFill="1" applyBorder="1"/>
    <xf numFmtId="0" fontId="23" fillId="0" borderId="1" xfId="3" applyFont="1" applyBorder="1"/>
    <xf numFmtId="0" fontId="13" fillId="0" borderId="1" xfId="3" applyFont="1" applyBorder="1"/>
    <xf numFmtId="0" fontId="3" fillId="17" borderId="1" xfId="3" applyFont="1" applyFill="1" applyBorder="1"/>
    <xf numFmtId="0" fontId="3" fillId="16" borderId="1" xfId="3" applyFont="1" applyFill="1" applyBorder="1"/>
    <xf numFmtId="0" fontId="4" fillId="16" borderId="1" xfId="3" applyFont="1" applyFill="1" applyBorder="1"/>
    <xf numFmtId="0" fontId="3" fillId="10" borderId="1" xfId="3" applyFont="1" applyFill="1" applyBorder="1"/>
    <xf numFmtId="0" fontId="4" fillId="10" borderId="1" xfId="3" applyFont="1" applyFill="1" applyBorder="1"/>
    <xf numFmtId="0" fontId="3" fillId="6" borderId="1" xfId="3" applyFont="1" applyFill="1" applyBorder="1"/>
    <xf numFmtId="0" fontId="4" fillId="6" borderId="1" xfId="3" applyFont="1" applyFill="1" applyBorder="1"/>
    <xf numFmtId="0" fontId="3" fillId="0" borderId="1" xfId="3" applyFont="1" applyBorder="1"/>
    <xf numFmtId="164" fontId="4" fillId="0" borderId="1" xfId="3" applyNumberFormat="1" applyFont="1" applyBorder="1"/>
    <xf numFmtId="165" fontId="4" fillId="0" borderId="1" xfId="4" applyNumberFormat="1" applyFont="1" applyBorder="1"/>
    <xf numFmtId="165" fontId="4" fillId="0" borderId="1" xfId="3" applyNumberFormat="1" applyFont="1" applyBorder="1"/>
    <xf numFmtId="164" fontId="3" fillId="0" borderId="1" xfId="3" applyNumberFormat="1" applyFont="1" applyBorder="1"/>
    <xf numFmtId="9" fontId="3" fillId="0" borderId="1" xfId="4" applyFont="1" applyBorder="1"/>
    <xf numFmtId="173" fontId="3" fillId="0" borderId="1" xfId="3" applyNumberFormat="1" applyFont="1" applyBorder="1"/>
    <xf numFmtId="9" fontId="3" fillId="0" borderId="1" xfId="3" applyNumberFormat="1" applyFont="1" applyBorder="1"/>
    <xf numFmtId="0" fontId="4" fillId="0" borderId="1" xfId="3" applyFont="1" applyBorder="1"/>
    <xf numFmtId="0" fontId="13" fillId="6" borderId="1" xfId="3" applyFont="1" applyFill="1" applyBorder="1"/>
    <xf numFmtId="3" fontId="4" fillId="0" borderId="1" xfId="3" applyNumberFormat="1" applyFont="1" applyBorder="1"/>
    <xf numFmtId="172" fontId="4" fillId="0" borderId="1" xfId="3" applyNumberFormat="1" applyFont="1" applyBorder="1"/>
    <xf numFmtId="167" fontId="3" fillId="0" borderId="1" xfId="3" applyNumberFormat="1" applyFont="1" applyBorder="1"/>
    <xf numFmtId="0" fontId="24" fillId="0" borderId="17" xfId="8" applyAlignment="1">
      <alignment horizontal="left" vertical="center" wrapText="1"/>
    </xf>
    <xf numFmtId="0" fontId="10" fillId="0" borderId="0" xfId="3" applyAlignment="1">
      <alignment horizontal="left" vertical="center"/>
    </xf>
    <xf numFmtId="0" fontId="25" fillId="0" borderId="0" xfId="3" applyFont="1" applyAlignment="1">
      <alignment horizontal="left" vertical="center" wrapText="1"/>
    </xf>
    <xf numFmtId="0" fontId="10" fillId="0" borderId="0" xfId="3" applyAlignment="1">
      <alignment horizontal="left" vertical="center" wrapText="1"/>
    </xf>
    <xf numFmtId="0" fontId="26" fillId="0" borderId="0" xfId="9" applyAlignment="1">
      <alignment vertical="center"/>
    </xf>
    <xf numFmtId="0" fontId="26" fillId="0" borderId="0" xfId="9" applyAlignment="1">
      <alignment horizontal="left" vertical="center"/>
    </xf>
    <xf numFmtId="0" fontId="25" fillId="0" borderId="0" xfId="3" applyFont="1" applyAlignment="1">
      <alignment horizontal="left" vertical="center"/>
    </xf>
    <xf numFmtId="0" fontId="27" fillId="0" borderId="0" xfId="3" applyFont="1" applyAlignment="1">
      <alignment horizontal="left" vertical="center"/>
    </xf>
    <xf numFmtId="0" fontId="31" fillId="0" borderId="0" xfId="3" applyFont="1" applyAlignment="1">
      <alignment horizontal="left" vertical="center" wrapText="1"/>
    </xf>
    <xf numFmtId="0" fontId="16" fillId="0" borderId="0" xfId="3" applyFont="1" applyAlignment="1">
      <alignment vertical="center" wrapText="1"/>
    </xf>
    <xf numFmtId="0" fontId="3" fillId="10" borderId="0" xfId="0" quotePrefix="1" applyFont="1" applyFill="1" applyAlignment="1">
      <alignment horizontal="left"/>
    </xf>
    <xf numFmtId="165" fontId="2" fillId="0" borderId="1" xfId="1" applyNumberFormat="1" applyFont="1" applyBorder="1"/>
    <xf numFmtId="0" fontId="2" fillId="13" borderId="1" xfId="0" applyFont="1" applyFill="1" applyBorder="1"/>
    <xf numFmtId="0" fontId="2" fillId="18" borderId="1" xfId="0" applyFont="1" applyFill="1" applyBorder="1"/>
    <xf numFmtId="0" fontId="2" fillId="19" borderId="1" xfId="0" applyFont="1" applyFill="1" applyBorder="1"/>
    <xf numFmtId="0" fontId="2" fillId="12" borderId="1" xfId="0" applyFont="1" applyFill="1" applyBorder="1"/>
    <xf numFmtId="0" fontId="32" fillId="0" borderId="1" xfId="5" quotePrefix="1" applyFont="1" applyBorder="1" applyAlignment="1">
      <alignment horizontal="left"/>
    </xf>
    <xf numFmtId="170" fontId="32" fillId="0" borderId="1" xfId="5" quotePrefix="1" applyNumberFormat="1" applyFont="1" applyBorder="1" applyAlignment="1">
      <alignment horizontal="center"/>
    </xf>
    <xf numFmtId="170" fontId="32" fillId="0" borderId="1" xfId="5" applyNumberFormat="1" applyFont="1" applyBorder="1" applyAlignment="1">
      <alignment horizontal="center"/>
    </xf>
    <xf numFmtId="0" fontId="12" fillId="4" borderId="1" xfId="0" applyFont="1" applyFill="1" applyBorder="1"/>
    <xf numFmtId="0" fontId="12" fillId="9" borderId="1" xfId="0" applyFont="1" applyFill="1" applyBorder="1"/>
    <xf numFmtId="0" fontId="12" fillId="10" borderId="1" xfId="0" applyFont="1" applyFill="1" applyBorder="1"/>
    <xf numFmtId="0" fontId="16" fillId="0" borderId="14" xfId="3" applyFont="1" applyFill="1" applyBorder="1"/>
    <xf numFmtId="0" fontId="11" fillId="10" borderId="1" xfId="0" applyFont="1" applyFill="1" applyBorder="1"/>
    <xf numFmtId="0" fontId="3" fillId="20" borderId="1" xfId="0" applyFont="1" applyFill="1" applyBorder="1"/>
    <xf numFmtId="0" fontId="11" fillId="9" borderId="1" xfId="0" applyFont="1" applyFill="1" applyBorder="1"/>
    <xf numFmtId="0" fontId="11" fillId="4" borderId="1" xfId="0" applyFont="1" applyFill="1" applyBorder="1"/>
    <xf numFmtId="0" fontId="11" fillId="5" borderId="1" xfId="0" applyFont="1" applyFill="1" applyBorder="1"/>
    <xf numFmtId="0" fontId="11" fillId="3" borderId="1" xfId="0" applyFont="1" applyFill="1" applyBorder="1"/>
    <xf numFmtId="0" fontId="5" fillId="0" borderId="1" xfId="0" applyFont="1" applyBorder="1" applyAlignment="1">
      <alignment horizontal="center" vertical="center" wrapText="1"/>
    </xf>
    <xf numFmtId="0" fontId="0" fillId="0" borderId="0" xfId="0"/>
    <xf numFmtId="0" fontId="2" fillId="0" borderId="1" xfId="0" applyFont="1" applyBorder="1" applyAlignment="1">
      <alignment horizontal="center"/>
    </xf>
    <xf numFmtId="0" fontId="3" fillId="0" borderId="1" xfId="0" applyFont="1" applyBorder="1" applyAlignment="1">
      <alignment horizontal="center"/>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12" fillId="4" borderId="4" xfId="0" applyFont="1" applyFill="1" applyBorder="1" applyAlignment="1">
      <alignment horizontal="center"/>
    </xf>
    <xf numFmtId="0" fontId="12" fillId="4" borderId="7" xfId="0" applyFont="1" applyFill="1" applyBorder="1" applyAlignment="1">
      <alignment horizontal="center"/>
    </xf>
    <xf numFmtId="0" fontId="12" fillId="4" borderId="9" xfId="0" applyFont="1" applyFill="1" applyBorder="1" applyAlignment="1">
      <alignment horizontal="center"/>
    </xf>
    <xf numFmtId="0" fontId="12" fillId="9" borderId="4" xfId="0" applyFont="1" applyFill="1" applyBorder="1" applyAlignment="1">
      <alignment horizontal="center"/>
    </xf>
    <xf numFmtId="0" fontId="12" fillId="9" borderId="7" xfId="0" applyFont="1" applyFill="1" applyBorder="1" applyAlignment="1">
      <alignment horizontal="center"/>
    </xf>
    <xf numFmtId="0" fontId="12" fillId="9" borderId="9" xfId="0" applyFont="1" applyFill="1" applyBorder="1" applyAlignment="1">
      <alignment horizontal="center"/>
    </xf>
    <xf numFmtId="0" fontId="12" fillId="10" borderId="4" xfId="0" applyFont="1" applyFill="1" applyBorder="1" applyAlignment="1">
      <alignment horizontal="center"/>
    </xf>
    <xf numFmtId="0" fontId="12" fillId="10" borderId="7" xfId="0" applyFont="1" applyFill="1" applyBorder="1" applyAlignment="1">
      <alignment horizontal="center"/>
    </xf>
    <xf numFmtId="0" fontId="12" fillId="10" borderId="9" xfId="0" applyFont="1" applyFill="1" applyBorder="1" applyAlignment="1">
      <alignment horizontal="center"/>
    </xf>
    <xf numFmtId="0" fontId="34" fillId="0" borderId="0" xfId="10" applyFont="1" applyAlignment="1">
      <alignment horizontal="center"/>
    </xf>
    <xf numFmtId="0" fontId="23" fillId="0" borderId="0" xfId="10" applyFont="1"/>
    <xf numFmtId="0" fontId="23" fillId="0" borderId="0" xfId="10" applyFont="1" applyAlignment="1">
      <alignment horizontal="left" vertical="top" wrapText="1"/>
    </xf>
    <xf numFmtId="0" fontId="10" fillId="0" borderId="0" xfId="3" applyAlignment="1">
      <alignment horizontal="left" vertical="top" wrapText="1"/>
    </xf>
    <xf numFmtId="0" fontId="23" fillId="0" borderId="0" xfId="10" applyFont="1" applyAlignment="1">
      <alignment horizontal="left" vertical="top"/>
    </xf>
    <xf numFmtId="0" fontId="35" fillId="0" borderId="1" xfId="10" applyFont="1" applyBorder="1" applyAlignment="1">
      <alignment horizontal="left" vertical="top"/>
    </xf>
    <xf numFmtId="14" fontId="23" fillId="0" borderId="1" xfId="10" applyNumberFormat="1" applyFont="1" applyBorder="1" applyAlignment="1">
      <alignment horizontal="left" vertical="top"/>
    </xf>
    <xf numFmtId="0" fontId="23" fillId="0" borderId="1" xfId="10" quotePrefix="1" applyFont="1" applyBorder="1" applyAlignment="1">
      <alignment horizontal="left" vertical="top"/>
    </xf>
    <xf numFmtId="0" fontId="23" fillId="0" borderId="1" xfId="10" applyFont="1" applyBorder="1" applyAlignment="1">
      <alignment horizontal="left" vertical="top"/>
    </xf>
    <xf numFmtId="0" fontId="23" fillId="0" borderId="0" xfId="10" quotePrefix="1" applyFont="1"/>
    <xf numFmtId="14" fontId="23" fillId="0" borderId="1" xfId="10" applyNumberFormat="1" applyFont="1" applyBorder="1" applyAlignment="1">
      <alignment horizontal="left"/>
    </xf>
    <xf numFmtId="0" fontId="23" fillId="0" borderId="1" xfId="10" quotePrefix="1" applyFont="1" applyBorder="1"/>
    <xf numFmtId="0" fontId="23" fillId="0" borderId="1" xfId="10" applyFont="1" applyBorder="1"/>
    <xf numFmtId="0" fontId="23" fillId="0" borderId="1" xfId="10" applyFont="1" applyBorder="1" applyAlignment="1">
      <alignment wrapText="1"/>
    </xf>
    <xf numFmtId="0" fontId="23" fillId="0" borderId="0" xfId="10" applyFont="1" applyAlignment="1">
      <alignment wrapText="1"/>
    </xf>
  </cellXfs>
  <cellStyles count="11">
    <cellStyle name="Comma" xfId="6" builtinId="3"/>
    <cellStyle name="Currency" xfId="7" builtinId="4"/>
    <cellStyle name="Heading 1" xfId="8" builtinId="16"/>
    <cellStyle name="Hyperlink" xfId="2" builtinId="8"/>
    <cellStyle name="Hyperlink 2" xfId="9" xr:uid="{76CB3118-385C-41A7-9527-7C4F568C9504}"/>
    <cellStyle name="Normal" xfId="0" builtinId="0"/>
    <cellStyle name="Normal 2" xfId="3" xr:uid="{50020D27-9D85-4EFD-A7BF-B0C22292D893}"/>
    <cellStyle name="Normal 2 2" xfId="10" xr:uid="{EC26DD37-CBA5-4D02-8A2E-467532A42DCC}"/>
    <cellStyle name="Normal 4" xfId="5" xr:uid="{1EB1D1B8-F207-45F5-88C0-E5ED1E058FEA}"/>
    <cellStyle name="Percent" xfId="1" builtinId="5"/>
    <cellStyle name="Percent 2" xfId="4" xr:uid="{A2952EF7-8131-43E8-B0DD-C8E1564B7291}"/>
  </cellStyles>
  <dxfs count="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99CC"/>
      <color rgb="FFFFCCCC"/>
      <color rgb="FFFF3399"/>
      <color rgb="FFFFCCFF"/>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1.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6258308151646"/>
          <c:y val="2.8252405949256341E-2"/>
          <c:w val="0.86019993718116738"/>
          <c:h val="0.8293652777777778"/>
        </c:manualLayout>
      </c:layout>
      <c:barChart>
        <c:barDir val="col"/>
        <c:grouping val="stacked"/>
        <c:varyColors val="0"/>
        <c:ser>
          <c:idx val="1"/>
          <c:order val="0"/>
          <c:tx>
            <c:strRef>
              <c:f>'F&amp;T1 - KPIs'!$J$2</c:f>
              <c:strCache>
                <c:ptCount val="1"/>
                <c:pt idx="0">
                  <c:v>HRAF organisations</c:v>
                </c:pt>
              </c:strCache>
            </c:strRef>
          </c:tx>
          <c:spPr>
            <a:solidFill>
              <a:srgbClr val="7030A0"/>
            </a:solidFill>
          </c:spPr>
          <c:invertIfNegative val="0"/>
          <c:dLbls>
            <c:spPr>
              <a:noFill/>
              <a:ln>
                <a:noFill/>
              </a:ln>
              <a:effectLst/>
            </c:spPr>
            <c:txPr>
              <a:bodyPr/>
              <a:lstStyle/>
              <a:p>
                <a:pPr>
                  <a:defRPr sz="800">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'F&amp;T1 - KPIs'!$A$3:$A$8</c15:sqref>
                  </c15:fullRef>
                </c:ext>
              </c:extLst>
              <c:f>('F&amp;T1 - KPIs'!$A$3:$A$6,'F&amp;T1 - KPIs'!$A$8)</c:f>
              <c:strCache>
                <c:ptCount val="5"/>
                <c:pt idx="0">
                  <c:v>2004/05</c:v>
                </c:pt>
                <c:pt idx="1">
                  <c:v>2009/10</c:v>
                </c:pt>
                <c:pt idx="2">
                  <c:v>2014 (all)</c:v>
                </c:pt>
                <c:pt idx="3">
                  <c:v>2018 (all)</c:v>
                </c:pt>
                <c:pt idx="4">
                  <c:v>2022 (all)</c:v>
                </c:pt>
              </c:strCache>
            </c:strRef>
          </c:cat>
          <c:val>
            <c:numRef>
              <c:extLst>
                <c:ext xmlns:c15="http://schemas.microsoft.com/office/drawing/2012/chart" uri="{02D57815-91ED-43cb-92C2-25804820EDAC}">
                  <c15:fullRef>
                    <c15:sqref>'F&amp;T1 - KPIs'!$J$3:$J$8</c15:sqref>
                  </c15:fullRef>
                </c:ext>
              </c:extLst>
              <c:f>('F&amp;T1 - KPIs'!$J$3:$J$6,'F&amp;T1 - KPIs'!$J$8)</c:f>
              <c:numCache>
                <c:formatCode>"£"0.00,,,"bn"</c:formatCode>
                <c:ptCount val="5"/>
                <c:pt idx="0">
                  <c:v>1373988648.0830014</c:v>
                </c:pt>
                <c:pt idx="1">
                  <c:v>2048229822.5640895</c:v>
                </c:pt>
                <c:pt idx="2">
                  <c:v>2180354411.5070219</c:v>
                </c:pt>
                <c:pt idx="3">
                  <c:v>2344908769.4621468</c:v>
                </c:pt>
                <c:pt idx="4">
                  <c:v>2376946930.7446399</c:v>
                </c:pt>
              </c:numCache>
            </c:numRef>
          </c:val>
          <c:extLst>
            <c:ext xmlns:c16="http://schemas.microsoft.com/office/drawing/2014/chart" uri="{C3380CC4-5D6E-409C-BE32-E72D297353CC}">
              <c16:uniqueId val="{00000000-5FE0-4419-ABE7-2EC2A1DA558D}"/>
            </c:ext>
          </c:extLst>
        </c:ser>
        <c:ser>
          <c:idx val="0"/>
          <c:order val="1"/>
          <c:tx>
            <c:strRef>
              <c:f>'F&amp;T1 - KPIs'!$K$2</c:f>
              <c:strCache>
                <c:ptCount val="1"/>
                <c:pt idx="0">
                  <c:v>Non-HRAF organisations</c:v>
                </c:pt>
              </c:strCache>
            </c:strRef>
          </c:tx>
          <c:invertIfNegative val="0"/>
          <c:dLbls>
            <c:spPr>
              <a:noFill/>
              <a:ln>
                <a:noFill/>
              </a:ln>
              <a:effectLst/>
            </c:spPr>
            <c:txPr>
              <a:bodyPr/>
              <a:lstStyle/>
              <a:p>
                <a:pPr>
                  <a:defRPr sz="800">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'F&amp;T1 - KPIs'!$A$3:$A$8</c15:sqref>
                  </c15:fullRef>
                </c:ext>
              </c:extLst>
              <c:f>('F&amp;T1 - KPIs'!$A$3:$A$6,'F&amp;T1 - KPIs'!$A$8)</c:f>
              <c:strCache>
                <c:ptCount val="5"/>
                <c:pt idx="0">
                  <c:v>2004/05</c:v>
                </c:pt>
                <c:pt idx="1">
                  <c:v>2009/10</c:v>
                </c:pt>
                <c:pt idx="2">
                  <c:v>2014 (all)</c:v>
                </c:pt>
                <c:pt idx="3">
                  <c:v>2018 (all)</c:v>
                </c:pt>
                <c:pt idx="4">
                  <c:v>2022 (all)</c:v>
                </c:pt>
              </c:strCache>
            </c:strRef>
          </c:cat>
          <c:val>
            <c:numRef>
              <c:extLst>
                <c:ext xmlns:c15="http://schemas.microsoft.com/office/drawing/2012/chart" uri="{02D57815-91ED-43cb-92C2-25804820EDAC}">
                  <c15:fullRef>
                    <c15:sqref>'F&amp;T1 - KPIs'!$K$3:$K$8</c15:sqref>
                  </c15:fullRef>
                </c:ext>
              </c:extLst>
              <c:f>('F&amp;T1 - KPIs'!$K$3:$K$6,'F&amp;T1 - KPIs'!$K$8)</c:f>
              <c:numCache>
                <c:formatCode>"£"0.00,,,"bn"</c:formatCode>
                <c:ptCount val="5"/>
                <c:pt idx="2">
                  <c:v>147819253.98760319</c:v>
                </c:pt>
                <c:pt idx="3">
                  <c:v>425308692.6414423</c:v>
                </c:pt>
                <c:pt idx="4">
                  <c:v>415771228.34024477</c:v>
                </c:pt>
              </c:numCache>
            </c:numRef>
          </c:val>
          <c:extLst>
            <c:ext xmlns:c16="http://schemas.microsoft.com/office/drawing/2014/chart" uri="{C3380CC4-5D6E-409C-BE32-E72D297353CC}">
              <c16:uniqueId val="{00000001-5FE0-4419-ABE7-2EC2A1DA558D}"/>
            </c:ext>
          </c:extLst>
        </c:ser>
        <c:dLbls>
          <c:dLblPos val="ctr"/>
          <c:showLegendKey val="0"/>
          <c:showVal val="1"/>
          <c:showCatName val="0"/>
          <c:showSerName val="0"/>
          <c:showPercent val="0"/>
          <c:showBubbleSize val="0"/>
        </c:dLbls>
        <c:gapWidth val="150"/>
        <c:overlap val="100"/>
        <c:axId val="182687616"/>
        <c:axId val="182689152"/>
      </c:barChart>
      <c:catAx>
        <c:axId val="182687616"/>
        <c:scaling>
          <c:orientation val="minMax"/>
        </c:scaling>
        <c:delete val="0"/>
        <c:axPos val="b"/>
        <c:title>
          <c:tx>
            <c:rich>
              <a:bodyPr/>
              <a:lstStyle/>
              <a:p>
                <a:pPr>
                  <a:defRPr i="1"/>
                </a:pPr>
                <a:r>
                  <a:rPr lang="en-GB" i="1"/>
                  <a:t>UK Health</a:t>
                </a:r>
                <a:r>
                  <a:rPr lang="en-GB" i="1" baseline="0"/>
                  <a:t> Research Analysis</a:t>
                </a:r>
                <a:endParaRPr lang="en-GB" i="1"/>
              </a:p>
            </c:rich>
          </c:tx>
          <c:overlay val="0"/>
        </c:title>
        <c:numFmt formatCode="General" sourceLinked="1"/>
        <c:majorTickMark val="out"/>
        <c:minorTickMark val="none"/>
        <c:tickLblPos val="nextTo"/>
        <c:txPr>
          <a:bodyPr/>
          <a:lstStyle/>
          <a:p>
            <a:pPr>
              <a:defRPr b="0"/>
            </a:pPr>
            <a:endParaRPr lang="en-US"/>
          </a:p>
        </c:txPr>
        <c:crossAx val="182689152"/>
        <c:crosses val="autoZero"/>
        <c:auto val="1"/>
        <c:lblAlgn val="ctr"/>
        <c:lblOffset val="100"/>
        <c:noMultiLvlLbl val="0"/>
      </c:catAx>
      <c:valAx>
        <c:axId val="182689152"/>
        <c:scaling>
          <c:orientation val="minMax"/>
        </c:scaling>
        <c:delete val="0"/>
        <c:axPos val="l"/>
        <c:majorGridlines>
          <c:spPr>
            <a:ln>
              <a:solidFill>
                <a:srgbClr val="666666">
                  <a:alpha val="50000"/>
                </a:srgbClr>
              </a:solidFill>
            </a:ln>
          </c:spPr>
        </c:majorGridlines>
        <c:title>
          <c:tx>
            <c:rich>
              <a:bodyPr/>
              <a:lstStyle/>
              <a:p>
                <a:pPr>
                  <a:defRPr/>
                </a:pPr>
                <a:r>
                  <a:rPr lang="en-GB"/>
                  <a:t>Total direct spend</a:t>
                </a:r>
              </a:p>
            </c:rich>
          </c:tx>
          <c:overlay val="0"/>
        </c:title>
        <c:numFmt formatCode="&quot;£&quot;#0.0#,,,&quot;bn&quot;" sourceLinked="0"/>
        <c:majorTickMark val="out"/>
        <c:minorTickMark val="none"/>
        <c:tickLblPos val="nextTo"/>
        <c:txPr>
          <a:bodyPr/>
          <a:lstStyle/>
          <a:p>
            <a:pPr>
              <a:defRPr b="0"/>
            </a:pPr>
            <a:endParaRPr lang="en-US"/>
          </a:p>
        </c:txPr>
        <c:crossAx val="182687616"/>
        <c:crosses val="autoZero"/>
        <c:crossBetween val="between"/>
      </c:valAx>
      <c:spPr>
        <a:noFill/>
        <a:ln>
          <a:noFill/>
        </a:ln>
      </c:spPr>
    </c:plotArea>
    <c:legend>
      <c:legendPos val="t"/>
      <c:overlay val="0"/>
    </c:legend>
    <c:plotVisOnly val="1"/>
    <c:dispBlanksAs val="gap"/>
    <c:showDLblsOverMax val="0"/>
  </c:chart>
  <c:spPr>
    <a:solidFill>
      <a:schemeClr val="bg2">
        <a:alpha val="30000"/>
      </a:schemeClr>
    </a:solidFill>
    <a:ln>
      <a:noFill/>
    </a:ln>
  </c:spPr>
  <c:txPr>
    <a:bodyPr/>
    <a:lstStyle/>
    <a:p>
      <a:pPr>
        <a:defRPr>
          <a:solidFill>
            <a:schemeClr val="tx1"/>
          </a:solidFill>
          <a:latin typeface="Arial" pitchFamily="34" charset="0"/>
          <a:cs typeface="Arial"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911006944444443"/>
          <c:y val="0.20716875000000004"/>
          <c:w val="0.61630312499999995"/>
          <c:h val="0.74697430555555555"/>
        </c:manualLayout>
      </c:layout>
      <c:barChart>
        <c:barDir val="bar"/>
        <c:grouping val="stacked"/>
        <c:varyColors val="0"/>
        <c:ser>
          <c:idx val="2"/>
          <c:order val="0"/>
          <c:tx>
            <c:strRef>
              <c:f>'F10 - Types HC'!$B$1</c:f>
              <c:strCache>
                <c:ptCount val="1"/>
                <c:pt idx="0">
                  <c:v>Health administrations</c:v>
                </c:pt>
              </c:strCache>
            </c:strRef>
          </c:tx>
          <c:spPr>
            <a:solidFill>
              <a:srgbClr val="FFC000"/>
            </a:solidFill>
            <a:ln>
              <a:noFill/>
            </a:ln>
            <a:effectLst/>
          </c:spPr>
          <c:invertIfNegative val="0"/>
          <c:cat>
            <c:strRef>
              <c:f>'F10 - Types HC'!$A$3:$A$9</c:f>
              <c:strCache>
                <c:ptCount val="7"/>
                <c:pt idx="0">
                  <c:v>Generic health relevance</c:v>
                </c:pt>
                <c:pt idx="1">
                  <c:v>Cancer and neoplasms</c:v>
                </c:pt>
                <c:pt idx="2">
                  <c:v>Infection</c:v>
                </c:pt>
                <c:pt idx="3">
                  <c:v>Neurological</c:v>
                </c:pt>
                <c:pt idx="4">
                  <c:v>Mental health</c:v>
                </c:pt>
                <c:pt idx="5">
                  <c:v>Cardiovascular</c:v>
                </c:pt>
                <c:pt idx="6">
                  <c:v>Inflammatory and immune system</c:v>
                </c:pt>
              </c:strCache>
            </c:strRef>
          </c:cat>
          <c:val>
            <c:numRef>
              <c:f>'F10 - Types HC'!$B$3:$B$9</c:f>
              <c:numCache>
                <c:formatCode>"£"#.#,,"m"</c:formatCode>
                <c:ptCount val="7"/>
                <c:pt idx="0" formatCode="&quot;£&quot;#,,&quot;m&quot;">
                  <c:v>112155063.36499986</c:v>
                </c:pt>
                <c:pt idx="1">
                  <c:v>48207735.514699943</c:v>
                </c:pt>
                <c:pt idx="2" formatCode="&quot;£&quot;#,,&quot;m&quot;">
                  <c:v>128001183.58609988</c:v>
                </c:pt>
                <c:pt idx="3">
                  <c:v>32061867.932200011</c:v>
                </c:pt>
                <c:pt idx="4" formatCode="&quot;£&quot;#,,&quot;m&quot;">
                  <c:v>79238092.868999794</c:v>
                </c:pt>
                <c:pt idx="5" formatCode="&quot;£&quot;#,,&quot;m&quot;">
                  <c:v>31495681.782800041</c:v>
                </c:pt>
                <c:pt idx="6" formatCode="&quot;£&quot;#,,&quot;m&quot;">
                  <c:v>11201614.260599999</c:v>
                </c:pt>
              </c:numCache>
            </c:numRef>
          </c:val>
          <c:extLst>
            <c:ext xmlns:c16="http://schemas.microsoft.com/office/drawing/2014/chart" uri="{C3380CC4-5D6E-409C-BE32-E72D297353CC}">
              <c16:uniqueId val="{00000000-0DED-4681-A1EF-014090AB9FBB}"/>
            </c:ext>
          </c:extLst>
        </c:ser>
        <c:ser>
          <c:idx val="1"/>
          <c:order val="1"/>
          <c:tx>
            <c:strRef>
              <c:f>'F10 - Types HC'!$D$1</c:f>
              <c:strCache>
                <c:ptCount val="1"/>
                <c:pt idx="0">
                  <c:v>UK Research and Innovation (UKRI)</c:v>
                </c:pt>
              </c:strCache>
            </c:strRef>
          </c:tx>
          <c:spPr>
            <a:solidFill>
              <a:srgbClr val="C00000"/>
            </a:solidFill>
            <a:ln>
              <a:noFill/>
            </a:ln>
            <a:effectLst/>
          </c:spPr>
          <c:invertIfNegative val="0"/>
          <c:cat>
            <c:strRef>
              <c:f>'F10 - Types HC'!$A$3:$A$9</c:f>
              <c:strCache>
                <c:ptCount val="7"/>
                <c:pt idx="0">
                  <c:v>Generic health relevance</c:v>
                </c:pt>
                <c:pt idx="1">
                  <c:v>Cancer and neoplasms</c:v>
                </c:pt>
                <c:pt idx="2">
                  <c:v>Infection</c:v>
                </c:pt>
                <c:pt idx="3">
                  <c:v>Neurological</c:v>
                </c:pt>
                <c:pt idx="4">
                  <c:v>Mental health</c:v>
                </c:pt>
                <c:pt idx="5">
                  <c:v>Cardiovascular</c:v>
                </c:pt>
                <c:pt idx="6">
                  <c:v>Inflammatory and immune system</c:v>
                </c:pt>
              </c:strCache>
            </c:strRef>
          </c:cat>
          <c:val>
            <c:numRef>
              <c:f>'F10 - Types HC'!$D$3:$D$9</c:f>
              <c:numCache>
                <c:formatCode>"£"#.#,,"m"</c:formatCode>
                <c:ptCount val="7"/>
                <c:pt idx="0" formatCode="&quot;£&quot;#,,&quot;m&quot;">
                  <c:v>367693732.3342008</c:v>
                </c:pt>
                <c:pt idx="1">
                  <c:v>97958163.676000312</c:v>
                </c:pt>
                <c:pt idx="2" formatCode="&quot;£&quot;#,,&quot;m&quot;">
                  <c:v>180631764.83209988</c:v>
                </c:pt>
                <c:pt idx="3">
                  <c:v>124483761.79029988</c:v>
                </c:pt>
                <c:pt idx="4" formatCode="&quot;£&quot;#,,&quot;m&quot;">
                  <c:v>65525628.127800107</c:v>
                </c:pt>
                <c:pt idx="5">
                  <c:v>27505719.82430001</c:v>
                </c:pt>
                <c:pt idx="6" formatCode="&quot;£&quot;#,,&quot;m&quot;">
                  <c:v>43003489.235499963</c:v>
                </c:pt>
              </c:numCache>
            </c:numRef>
          </c:val>
          <c:extLst>
            <c:ext xmlns:c16="http://schemas.microsoft.com/office/drawing/2014/chart" uri="{C3380CC4-5D6E-409C-BE32-E72D297353CC}">
              <c16:uniqueId val="{00000001-0DED-4681-A1EF-014090AB9FBB}"/>
            </c:ext>
          </c:extLst>
        </c:ser>
        <c:ser>
          <c:idx val="0"/>
          <c:order val="2"/>
          <c:tx>
            <c:strRef>
              <c:f>'F10 - Types HC'!$F$1</c:f>
              <c:strCache>
                <c:ptCount val="1"/>
                <c:pt idx="0">
                  <c:v>Charities and not-for-profit</c:v>
                </c:pt>
              </c:strCache>
            </c:strRef>
          </c:tx>
          <c:spPr>
            <a:solidFill>
              <a:schemeClr val="accent1"/>
            </a:solidFill>
            <a:ln>
              <a:noFill/>
            </a:ln>
            <a:effectLst/>
          </c:spPr>
          <c:invertIfNegative val="0"/>
          <c:cat>
            <c:strRef>
              <c:f>'F10 - Types HC'!$A$3:$A$9</c:f>
              <c:strCache>
                <c:ptCount val="7"/>
                <c:pt idx="0">
                  <c:v>Generic health relevance</c:v>
                </c:pt>
                <c:pt idx="1">
                  <c:v>Cancer and neoplasms</c:v>
                </c:pt>
                <c:pt idx="2">
                  <c:v>Infection</c:v>
                </c:pt>
                <c:pt idx="3">
                  <c:v>Neurological</c:v>
                </c:pt>
                <c:pt idx="4">
                  <c:v>Mental health</c:v>
                </c:pt>
                <c:pt idx="5">
                  <c:v>Cardiovascular</c:v>
                </c:pt>
                <c:pt idx="6">
                  <c:v>Inflammatory and immune system</c:v>
                </c:pt>
              </c:strCache>
            </c:strRef>
          </c:cat>
          <c:val>
            <c:numRef>
              <c:f>'F10 - Types HC'!$F$3:$F$9</c:f>
              <c:numCache>
                <c:formatCode>"£"#.#,,"m"</c:formatCode>
                <c:ptCount val="7"/>
                <c:pt idx="0">
                  <c:v>205081355.55739984</c:v>
                </c:pt>
                <c:pt idx="1">
                  <c:v>321252083.74869925</c:v>
                </c:pt>
                <c:pt idx="2">
                  <c:v>112036637.66849998</c:v>
                </c:pt>
                <c:pt idx="3">
                  <c:v>88780298.012999877</c:v>
                </c:pt>
                <c:pt idx="4">
                  <c:v>39858405.679500014</c:v>
                </c:pt>
                <c:pt idx="5">
                  <c:v>104359000.34899998</c:v>
                </c:pt>
                <c:pt idx="6">
                  <c:v>41024423.195699953</c:v>
                </c:pt>
              </c:numCache>
            </c:numRef>
          </c:val>
          <c:extLst>
            <c:ext xmlns:c16="http://schemas.microsoft.com/office/drawing/2014/chart" uri="{C3380CC4-5D6E-409C-BE32-E72D297353CC}">
              <c16:uniqueId val="{00000002-0DED-4681-A1EF-014090AB9FBB}"/>
            </c:ext>
          </c:extLst>
        </c:ser>
        <c:ser>
          <c:idx val="3"/>
          <c:order val="3"/>
          <c:tx>
            <c:strRef>
              <c:f>'F10 - Types HC'!$H$1</c:f>
              <c:strCache>
                <c:ptCount val="1"/>
                <c:pt idx="0">
                  <c:v>Other Public/Professional</c:v>
                </c:pt>
              </c:strCache>
            </c:strRef>
          </c:tx>
          <c:spPr>
            <a:solidFill>
              <a:schemeClr val="tx1">
                <a:lumMod val="50000"/>
                <a:lumOff val="50000"/>
              </a:schemeClr>
            </a:solidFill>
            <a:ln>
              <a:noFill/>
            </a:ln>
            <a:effectLst/>
          </c:spPr>
          <c:invertIfNegative val="0"/>
          <c:cat>
            <c:strRef>
              <c:f>'F10 - Types HC'!$A$3:$A$9</c:f>
              <c:strCache>
                <c:ptCount val="7"/>
                <c:pt idx="0">
                  <c:v>Generic health relevance</c:v>
                </c:pt>
                <c:pt idx="1">
                  <c:v>Cancer and neoplasms</c:v>
                </c:pt>
                <c:pt idx="2">
                  <c:v>Infection</c:v>
                </c:pt>
                <c:pt idx="3">
                  <c:v>Neurological</c:v>
                </c:pt>
                <c:pt idx="4">
                  <c:v>Mental health</c:v>
                </c:pt>
                <c:pt idx="5">
                  <c:v>Cardiovascular</c:v>
                </c:pt>
                <c:pt idx="6">
                  <c:v>Inflammatory and immune system</c:v>
                </c:pt>
              </c:strCache>
            </c:strRef>
          </c:cat>
          <c:val>
            <c:numRef>
              <c:f>'F10 - Types HC'!$H$3:$H$9</c:f>
              <c:numCache>
                <c:formatCode>"£"#0.0,,"m"</c:formatCode>
                <c:ptCount val="7"/>
                <c:pt idx="0">
                  <c:v>6523365.4764999971</c:v>
                </c:pt>
                <c:pt idx="1">
                  <c:v>1902548.8080999996</c:v>
                </c:pt>
                <c:pt idx="2">
                  <c:v>9065698.2148000095</c:v>
                </c:pt>
                <c:pt idx="3">
                  <c:v>2589074.7160999994</c:v>
                </c:pt>
                <c:pt idx="4">
                  <c:v>2825786.9339000001</c:v>
                </c:pt>
                <c:pt idx="5">
                  <c:v>893119.39380000031</c:v>
                </c:pt>
                <c:pt idx="6">
                  <c:v>1113952.1008000001</c:v>
                </c:pt>
              </c:numCache>
            </c:numRef>
          </c:val>
          <c:extLst>
            <c:ext xmlns:c16="http://schemas.microsoft.com/office/drawing/2014/chart" uri="{C3380CC4-5D6E-409C-BE32-E72D297353CC}">
              <c16:uniqueId val="{00000003-0DED-4681-A1EF-014090AB9FBB}"/>
            </c:ext>
          </c:extLst>
        </c:ser>
        <c:dLbls>
          <c:showLegendKey val="0"/>
          <c:showVal val="0"/>
          <c:showCatName val="0"/>
          <c:showSerName val="0"/>
          <c:showPercent val="0"/>
          <c:showBubbleSize val="0"/>
        </c:dLbls>
        <c:gapWidth val="150"/>
        <c:overlap val="100"/>
        <c:axId val="1107038447"/>
        <c:axId val="900285967"/>
      </c:barChart>
      <c:catAx>
        <c:axId val="1107038447"/>
        <c:scaling>
          <c:orientation val="maxMin"/>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00285967"/>
        <c:crosses val="autoZero"/>
        <c:auto val="1"/>
        <c:lblAlgn val="ctr"/>
        <c:lblOffset val="100"/>
        <c:noMultiLvlLbl val="0"/>
      </c:catAx>
      <c:valAx>
        <c:axId val="900285967"/>
        <c:scaling>
          <c:orientation val="minMax"/>
          <c:max val="705000000"/>
          <c:min val="0"/>
        </c:scaling>
        <c:delete val="0"/>
        <c:axPos val="t"/>
        <c:majorGridlines>
          <c:spPr>
            <a:ln w="9525" cap="flat" cmpd="sng" algn="ctr">
              <a:solidFill>
                <a:schemeClr val="tx1">
                  <a:lumMod val="15000"/>
                  <a:lumOff val="85000"/>
                </a:schemeClr>
              </a:solidFill>
              <a:round/>
            </a:ln>
            <a:effectLst/>
          </c:spPr>
        </c:majorGridlines>
        <c:numFmt formatCode="&quot;£&quot;#0,,&quot;m&quot;" sourceLinked="0"/>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107038447"/>
        <c:crosses val="autoZero"/>
        <c:crossBetween val="between"/>
      </c:valAx>
      <c:spPr>
        <a:noFill/>
        <a:ln>
          <a:noFill/>
        </a:ln>
        <a:effectLst/>
      </c:spPr>
    </c:plotArea>
    <c:legend>
      <c:legendPos val="b"/>
      <c:layout>
        <c:manualLayout>
          <c:xMode val="edge"/>
          <c:yMode val="edge"/>
          <c:x val="1.0090972222222223E-2"/>
          <c:y val="1.8945138888888911E-2"/>
          <c:w val="0.9781380912538109"/>
          <c:h val="0.133016309544030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lumMod val="95000"/>
        <a:alpha val="30000"/>
      </a:schemeClr>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142534722222222"/>
          <c:y val="9.6925694444444446E-2"/>
          <c:w val="0.61398784722222222"/>
          <c:h val="0.85721736111111113"/>
        </c:manualLayout>
      </c:layout>
      <c:barChart>
        <c:barDir val="bar"/>
        <c:grouping val="stacked"/>
        <c:varyColors val="0"/>
        <c:ser>
          <c:idx val="2"/>
          <c:order val="0"/>
          <c:tx>
            <c:strRef>
              <c:f>'F10 - Types HC'!$B$1</c:f>
              <c:strCache>
                <c:ptCount val="1"/>
                <c:pt idx="0">
                  <c:v>Health administrations</c:v>
                </c:pt>
              </c:strCache>
            </c:strRef>
          </c:tx>
          <c:spPr>
            <a:solidFill>
              <a:srgbClr val="FFC000"/>
            </a:solidFill>
            <a:ln>
              <a:noFill/>
            </a:ln>
            <a:effectLst/>
          </c:spPr>
          <c:invertIfNegative val="0"/>
          <c:cat>
            <c:strRef>
              <c:f>'F10 - Types HC'!$A$10:$A$23</c:f>
              <c:strCache>
                <c:ptCount val="14"/>
                <c:pt idx="0">
                  <c:v>Metabolic and endocrine</c:v>
                </c:pt>
                <c:pt idx="1">
                  <c:v>Respiratory</c:v>
                </c:pt>
                <c:pt idx="2">
                  <c:v>Reproductive health and childbirth</c:v>
                </c:pt>
                <c:pt idx="3">
                  <c:v>Oral and gastrointestinal</c:v>
                </c:pt>
                <c:pt idx="4">
                  <c:v>Musculoskeletal</c:v>
                </c:pt>
                <c:pt idx="5">
                  <c:v>Eye</c:v>
                </c:pt>
                <c:pt idx="6">
                  <c:v>Injuries and accidents</c:v>
                </c:pt>
                <c:pt idx="7">
                  <c:v>Renal and urogenital</c:v>
                </c:pt>
                <c:pt idx="8">
                  <c:v>Stroke</c:v>
                </c:pt>
                <c:pt idx="9">
                  <c:v>Blood</c:v>
                </c:pt>
                <c:pt idx="10">
                  <c:v>Congenital disorders</c:v>
                </c:pt>
                <c:pt idx="11">
                  <c:v>Skin</c:v>
                </c:pt>
                <c:pt idx="12">
                  <c:v>Ear</c:v>
                </c:pt>
                <c:pt idx="13">
                  <c:v>Disputed Aetiology and Other</c:v>
                </c:pt>
              </c:strCache>
            </c:strRef>
          </c:cat>
          <c:val>
            <c:numRef>
              <c:f>'F10 - Types HC'!$B$10:$B$23</c:f>
              <c:numCache>
                <c:formatCode>"£"#,,"m"</c:formatCode>
                <c:ptCount val="14"/>
                <c:pt idx="0">
                  <c:v>19660284.132000003</c:v>
                </c:pt>
                <c:pt idx="1">
                  <c:v>24631705.115999978</c:v>
                </c:pt>
                <c:pt idx="2">
                  <c:v>31572290.019999996</c:v>
                </c:pt>
                <c:pt idx="3">
                  <c:v>23969435.241100002</c:v>
                </c:pt>
                <c:pt idx="4">
                  <c:v>17641399.462800007</c:v>
                </c:pt>
                <c:pt idx="5" formatCode="&quot;£&quot;#.#,,&quot;m&quot;">
                  <c:v>7374001.2896000016</c:v>
                </c:pt>
                <c:pt idx="6">
                  <c:v>18993024.104100004</c:v>
                </c:pt>
                <c:pt idx="7">
                  <c:v>12935291.096999994</c:v>
                </c:pt>
                <c:pt idx="8">
                  <c:v>12950021.152399991</c:v>
                </c:pt>
                <c:pt idx="9">
                  <c:v>4080179.9639999997</c:v>
                </c:pt>
                <c:pt idx="10" formatCode="&quot;£&quot;#.#,,&quot;m&quot;">
                  <c:v>3624823.5909000016</c:v>
                </c:pt>
                <c:pt idx="11">
                  <c:v>8018171.669499998</c:v>
                </c:pt>
                <c:pt idx="12" formatCode="&quot;£&quot;#.#,,&quot;m&quot;">
                  <c:v>2894354.6307000001</c:v>
                </c:pt>
                <c:pt idx="13">
                  <c:v>4004643.6782999993</c:v>
                </c:pt>
              </c:numCache>
            </c:numRef>
          </c:val>
          <c:extLst>
            <c:ext xmlns:c16="http://schemas.microsoft.com/office/drawing/2014/chart" uri="{C3380CC4-5D6E-409C-BE32-E72D297353CC}">
              <c16:uniqueId val="{00000000-9B6D-4FE3-ADC7-6C1519D13B52}"/>
            </c:ext>
          </c:extLst>
        </c:ser>
        <c:ser>
          <c:idx val="1"/>
          <c:order val="1"/>
          <c:tx>
            <c:strRef>
              <c:f>'F10 - Types HC'!$D$1</c:f>
              <c:strCache>
                <c:ptCount val="1"/>
                <c:pt idx="0">
                  <c:v>UK Research and Innovation (UKRI)</c:v>
                </c:pt>
              </c:strCache>
            </c:strRef>
          </c:tx>
          <c:spPr>
            <a:solidFill>
              <a:srgbClr val="C00000"/>
            </a:solidFill>
            <a:ln>
              <a:noFill/>
            </a:ln>
            <a:effectLst/>
          </c:spPr>
          <c:invertIfNegative val="0"/>
          <c:cat>
            <c:strRef>
              <c:f>'F10 - Types HC'!$A$10:$A$23</c:f>
              <c:strCache>
                <c:ptCount val="14"/>
                <c:pt idx="0">
                  <c:v>Metabolic and endocrine</c:v>
                </c:pt>
                <c:pt idx="1">
                  <c:v>Respiratory</c:v>
                </c:pt>
                <c:pt idx="2">
                  <c:v>Reproductive health and childbirth</c:v>
                </c:pt>
                <c:pt idx="3">
                  <c:v>Oral and gastrointestinal</c:v>
                </c:pt>
                <c:pt idx="4">
                  <c:v>Musculoskeletal</c:v>
                </c:pt>
                <c:pt idx="5">
                  <c:v>Eye</c:v>
                </c:pt>
                <c:pt idx="6">
                  <c:v>Injuries and accidents</c:v>
                </c:pt>
                <c:pt idx="7">
                  <c:v>Renal and urogenital</c:v>
                </c:pt>
                <c:pt idx="8">
                  <c:v>Stroke</c:v>
                </c:pt>
                <c:pt idx="9">
                  <c:v>Blood</c:v>
                </c:pt>
                <c:pt idx="10">
                  <c:v>Congenital disorders</c:v>
                </c:pt>
                <c:pt idx="11">
                  <c:v>Skin</c:v>
                </c:pt>
                <c:pt idx="12">
                  <c:v>Ear</c:v>
                </c:pt>
                <c:pt idx="13">
                  <c:v>Disputed Aetiology and Other</c:v>
                </c:pt>
              </c:strCache>
            </c:strRef>
          </c:cat>
          <c:val>
            <c:numRef>
              <c:f>'F10 - Types HC'!$D$10:$D$23</c:f>
              <c:numCache>
                <c:formatCode>"£"#,,"m"</c:formatCode>
                <c:ptCount val="14"/>
                <c:pt idx="0">
                  <c:v>36500243.116599962</c:v>
                </c:pt>
                <c:pt idx="1">
                  <c:v>38300420.49469997</c:v>
                </c:pt>
                <c:pt idx="2" formatCode="&quot;£&quot;#.#,,&quot;m&quot;">
                  <c:v>25786795.965700023</c:v>
                </c:pt>
                <c:pt idx="3" formatCode="&quot;£&quot;#.#,,&quot;m&quot;">
                  <c:v>28747841.43299998</c:v>
                </c:pt>
                <c:pt idx="4">
                  <c:v>24313635.779799998</c:v>
                </c:pt>
                <c:pt idx="5" formatCode="&quot;£&quot;#.#,,&quot;m&quot;">
                  <c:v>14649704.570400007</c:v>
                </c:pt>
                <c:pt idx="6">
                  <c:v>5027896.9717999995</c:v>
                </c:pt>
                <c:pt idx="7">
                  <c:v>9663557.7139999997</c:v>
                </c:pt>
                <c:pt idx="8">
                  <c:v>8717529.5954000037</c:v>
                </c:pt>
                <c:pt idx="9">
                  <c:v>10386928.477999996</c:v>
                </c:pt>
                <c:pt idx="10" formatCode="&quot;£&quot;#.#,,&quot;m&quot;">
                  <c:v>6789735.0647999989</c:v>
                </c:pt>
                <c:pt idx="11">
                  <c:v>3073355.4221000005</c:v>
                </c:pt>
                <c:pt idx="12" formatCode="&quot;£&quot;#.#,,&quot;m&quot;">
                  <c:v>7036252.9044999992</c:v>
                </c:pt>
                <c:pt idx="13">
                  <c:v>2435102.3981000003</c:v>
                </c:pt>
              </c:numCache>
            </c:numRef>
          </c:val>
          <c:extLst>
            <c:ext xmlns:c16="http://schemas.microsoft.com/office/drawing/2014/chart" uri="{C3380CC4-5D6E-409C-BE32-E72D297353CC}">
              <c16:uniqueId val="{00000001-9B6D-4FE3-ADC7-6C1519D13B52}"/>
            </c:ext>
          </c:extLst>
        </c:ser>
        <c:ser>
          <c:idx val="0"/>
          <c:order val="2"/>
          <c:tx>
            <c:strRef>
              <c:f>'F10 - Types HC'!$F$1</c:f>
              <c:strCache>
                <c:ptCount val="1"/>
                <c:pt idx="0">
                  <c:v>Charities and not-for-profit</c:v>
                </c:pt>
              </c:strCache>
            </c:strRef>
          </c:tx>
          <c:spPr>
            <a:solidFill>
              <a:schemeClr val="accent1"/>
            </a:solidFill>
            <a:ln>
              <a:noFill/>
            </a:ln>
            <a:effectLst/>
          </c:spPr>
          <c:invertIfNegative val="0"/>
          <c:cat>
            <c:strRef>
              <c:f>'F10 - Types HC'!$A$10:$A$23</c:f>
              <c:strCache>
                <c:ptCount val="14"/>
                <c:pt idx="0">
                  <c:v>Metabolic and endocrine</c:v>
                </c:pt>
                <c:pt idx="1">
                  <c:v>Respiratory</c:v>
                </c:pt>
                <c:pt idx="2">
                  <c:v>Reproductive health and childbirth</c:v>
                </c:pt>
                <c:pt idx="3">
                  <c:v>Oral and gastrointestinal</c:v>
                </c:pt>
                <c:pt idx="4">
                  <c:v>Musculoskeletal</c:v>
                </c:pt>
                <c:pt idx="5">
                  <c:v>Eye</c:v>
                </c:pt>
                <c:pt idx="6">
                  <c:v>Injuries and accidents</c:v>
                </c:pt>
                <c:pt idx="7">
                  <c:v>Renal and urogenital</c:v>
                </c:pt>
                <c:pt idx="8">
                  <c:v>Stroke</c:v>
                </c:pt>
                <c:pt idx="9">
                  <c:v>Blood</c:v>
                </c:pt>
                <c:pt idx="10">
                  <c:v>Congenital disorders</c:v>
                </c:pt>
                <c:pt idx="11">
                  <c:v>Skin</c:v>
                </c:pt>
                <c:pt idx="12">
                  <c:v>Ear</c:v>
                </c:pt>
                <c:pt idx="13">
                  <c:v>Disputed Aetiology and Other</c:v>
                </c:pt>
              </c:strCache>
            </c:strRef>
          </c:cat>
          <c:val>
            <c:numRef>
              <c:f>'F10 - Types HC'!$F$10:$F$23</c:f>
              <c:numCache>
                <c:formatCode>"£"#.#,,"m"</c:formatCode>
                <c:ptCount val="14"/>
                <c:pt idx="0">
                  <c:v>14764850.688399995</c:v>
                </c:pt>
                <c:pt idx="1">
                  <c:v>6183401.0063999984</c:v>
                </c:pt>
                <c:pt idx="2">
                  <c:v>10353248.030699996</c:v>
                </c:pt>
                <c:pt idx="3">
                  <c:v>8496262.5791000016</c:v>
                </c:pt>
                <c:pt idx="4">
                  <c:v>13415575.479099993</c:v>
                </c:pt>
                <c:pt idx="5">
                  <c:v>7996724.5080999974</c:v>
                </c:pt>
                <c:pt idx="6">
                  <c:v>3325175.0884999996</c:v>
                </c:pt>
                <c:pt idx="7">
                  <c:v>4173939.5340999989</c:v>
                </c:pt>
                <c:pt idx="8">
                  <c:v>4738318.2434999999</c:v>
                </c:pt>
                <c:pt idx="9">
                  <c:v>3295513.5906999987</c:v>
                </c:pt>
                <c:pt idx="10">
                  <c:v>3436138.4922999996</c:v>
                </c:pt>
                <c:pt idx="11">
                  <c:v>1842331.4131000002</c:v>
                </c:pt>
                <c:pt idx="12">
                  <c:v>2490214.5631999997</c:v>
                </c:pt>
                <c:pt idx="13">
                  <c:v>254871.9032</c:v>
                </c:pt>
              </c:numCache>
            </c:numRef>
          </c:val>
          <c:extLst>
            <c:ext xmlns:c16="http://schemas.microsoft.com/office/drawing/2014/chart" uri="{C3380CC4-5D6E-409C-BE32-E72D297353CC}">
              <c16:uniqueId val="{00000002-9B6D-4FE3-ADC7-6C1519D13B52}"/>
            </c:ext>
          </c:extLst>
        </c:ser>
        <c:ser>
          <c:idx val="3"/>
          <c:order val="3"/>
          <c:tx>
            <c:strRef>
              <c:f>'F10 - Types HC'!$H$1</c:f>
              <c:strCache>
                <c:ptCount val="1"/>
                <c:pt idx="0">
                  <c:v>Other Public/Professional</c:v>
                </c:pt>
              </c:strCache>
            </c:strRef>
          </c:tx>
          <c:spPr>
            <a:solidFill>
              <a:schemeClr val="tx1">
                <a:lumMod val="50000"/>
                <a:lumOff val="50000"/>
              </a:schemeClr>
            </a:solidFill>
            <a:ln>
              <a:noFill/>
            </a:ln>
            <a:effectLst/>
          </c:spPr>
          <c:invertIfNegative val="0"/>
          <c:cat>
            <c:strRef>
              <c:f>'F10 - Types HC'!$A$10:$A$23</c:f>
              <c:strCache>
                <c:ptCount val="14"/>
                <c:pt idx="0">
                  <c:v>Metabolic and endocrine</c:v>
                </c:pt>
                <c:pt idx="1">
                  <c:v>Respiratory</c:v>
                </c:pt>
                <c:pt idx="2">
                  <c:v>Reproductive health and childbirth</c:v>
                </c:pt>
                <c:pt idx="3">
                  <c:v>Oral and gastrointestinal</c:v>
                </c:pt>
                <c:pt idx="4">
                  <c:v>Musculoskeletal</c:v>
                </c:pt>
                <c:pt idx="5">
                  <c:v>Eye</c:v>
                </c:pt>
                <c:pt idx="6">
                  <c:v>Injuries and accidents</c:v>
                </c:pt>
                <c:pt idx="7">
                  <c:v>Renal and urogenital</c:v>
                </c:pt>
                <c:pt idx="8">
                  <c:v>Stroke</c:v>
                </c:pt>
                <c:pt idx="9">
                  <c:v>Blood</c:v>
                </c:pt>
                <c:pt idx="10">
                  <c:v>Congenital disorders</c:v>
                </c:pt>
                <c:pt idx="11">
                  <c:v>Skin</c:v>
                </c:pt>
                <c:pt idx="12">
                  <c:v>Ear</c:v>
                </c:pt>
                <c:pt idx="13">
                  <c:v>Disputed Aetiology and Other</c:v>
                </c:pt>
              </c:strCache>
            </c:strRef>
          </c:cat>
          <c:val>
            <c:numRef>
              <c:f>'F10 - Types HC'!$H$10:$H$23</c:f>
              <c:numCache>
                <c:formatCode>"£"#0.0,,"m"</c:formatCode>
                <c:ptCount val="14"/>
                <c:pt idx="0">
                  <c:v>375821.02509999997</c:v>
                </c:pt>
                <c:pt idx="1">
                  <c:v>1353497.8769000003</c:v>
                </c:pt>
                <c:pt idx="2">
                  <c:v>641167.84490000014</c:v>
                </c:pt>
                <c:pt idx="3">
                  <c:v>405726.9796000002</c:v>
                </c:pt>
                <c:pt idx="4">
                  <c:v>3856560.6123999995</c:v>
                </c:pt>
                <c:pt idx="5">
                  <c:v>203090.5368</c:v>
                </c:pt>
                <c:pt idx="6">
                  <c:v>40828.489800000003</c:v>
                </c:pt>
                <c:pt idx="7">
                  <c:v>96876.509299999991</c:v>
                </c:pt>
                <c:pt idx="8">
                  <c:v>110222.99980000002</c:v>
                </c:pt>
                <c:pt idx="9">
                  <c:v>16386.950199999999</c:v>
                </c:pt>
                <c:pt idx="10">
                  <c:v>31032.578600000001</c:v>
                </c:pt>
                <c:pt idx="11">
                  <c:v>164540.78320000001</c:v>
                </c:pt>
                <c:pt idx="12">
                  <c:v>85253.508600000001</c:v>
                </c:pt>
                <c:pt idx="13">
                  <c:v>322713.21010000003</c:v>
                </c:pt>
              </c:numCache>
            </c:numRef>
          </c:val>
          <c:extLst>
            <c:ext xmlns:c16="http://schemas.microsoft.com/office/drawing/2014/chart" uri="{C3380CC4-5D6E-409C-BE32-E72D297353CC}">
              <c16:uniqueId val="{00000003-9B6D-4FE3-ADC7-6C1519D13B52}"/>
            </c:ext>
          </c:extLst>
        </c:ser>
        <c:dLbls>
          <c:showLegendKey val="0"/>
          <c:showVal val="0"/>
          <c:showCatName val="0"/>
          <c:showSerName val="0"/>
          <c:showPercent val="0"/>
          <c:showBubbleSize val="0"/>
        </c:dLbls>
        <c:gapWidth val="182"/>
        <c:overlap val="100"/>
        <c:axId val="1009713119"/>
        <c:axId val="999086927"/>
      </c:barChart>
      <c:catAx>
        <c:axId val="1009713119"/>
        <c:scaling>
          <c:orientation val="maxMin"/>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99086927"/>
        <c:crosses val="autoZero"/>
        <c:auto val="1"/>
        <c:lblAlgn val="ctr"/>
        <c:lblOffset val="100"/>
        <c:noMultiLvlLbl val="0"/>
      </c:catAx>
      <c:valAx>
        <c:axId val="999086927"/>
        <c:scaling>
          <c:orientation val="minMax"/>
          <c:max val="80000000"/>
        </c:scaling>
        <c:delete val="0"/>
        <c:axPos val="t"/>
        <c:majorGridlines>
          <c:spPr>
            <a:ln w="9525" cap="flat" cmpd="sng" algn="ctr">
              <a:solidFill>
                <a:schemeClr val="tx1">
                  <a:lumMod val="15000"/>
                  <a:lumOff val="85000"/>
                </a:schemeClr>
              </a:solidFill>
              <a:round/>
            </a:ln>
            <a:effectLst/>
          </c:spPr>
        </c:majorGridlines>
        <c:numFmt formatCode="&quot;£&quot;#0,,&quot;m&quot;" sourceLinked="0"/>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09713119"/>
        <c:crosses val="autoZero"/>
        <c:crossBetween val="between"/>
        <c:majorUnit val="20000000"/>
      </c:valAx>
      <c:spPr>
        <a:noFill/>
        <a:ln>
          <a:noFill/>
        </a:ln>
        <a:effectLst/>
      </c:spPr>
    </c:plotArea>
    <c:plotVisOnly val="1"/>
    <c:dispBlanksAs val="gap"/>
    <c:showDLblsOverMax val="0"/>
  </c:chart>
  <c:spPr>
    <a:solidFill>
      <a:schemeClr val="bg1">
        <a:lumMod val="95000"/>
        <a:alpha val="30000"/>
      </a:schemeClr>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950694444444438E-2"/>
          <c:y val="5.1400554097404488E-2"/>
          <c:w val="0.90904930555555574"/>
          <c:h val="0.78529633917878738"/>
        </c:manualLayout>
      </c:layout>
      <c:barChart>
        <c:barDir val="col"/>
        <c:grouping val="clustered"/>
        <c:varyColors val="0"/>
        <c:ser>
          <c:idx val="2"/>
          <c:order val="0"/>
          <c:tx>
            <c:strRef>
              <c:f>'A3-RAs'!$B$1</c:f>
              <c:strCache>
                <c:ptCount val="1"/>
                <c:pt idx="0">
                  <c:v>2022 (non-HRAF)</c:v>
                </c:pt>
              </c:strCache>
            </c:strRef>
          </c:tx>
          <c:spPr>
            <a:solidFill>
              <a:srgbClr val="FFCCCC"/>
            </a:solidFill>
          </c:spPr>
          <c:invertIfNegative val="0"/>
          <c:cat>
            <c:strRef>
              <c:f>'A3-RAs'!$A$3:$A$10</c:f>
              <c:strCache>
                <c:ptCount val="8"/>
                <c:pt idx="0">
                  <c:v>1 Underpinning</c:v>
                </c:pt>
                <c:pt idx="1">
                  <c:v>2 Aetiology</c:v>
                </c:pt>
                <c:pt idx="2">
                  <c:v>3 Prevention</c:v>
                </c:pt>
                <c:pt idx="3">
                  <c:v>4 Detection and Diagnosis</c:v>
                </c:pt>
                <c:pt idx="4">
                  <c:v>5 Treatment Development</c:v>
                </c:pt>
                <c:pt idx="5">
                  <c:v>6 Treatment Evaluation</c:v>
                </c:pt>
                <c:pt idx="6">
                  <c:v>7 Disease Management</c:v>
                </c:pt>
                <c:pt idx="7">
                  <c:v>8 Health Services</c:v>
                </c:pt>
              </c:strCache>
            </c:strRef>
          </c:cat>
          <c:val>
            <c:numRef>
              <c:f>'A3-RAs'!$C$3:$C$10</c:f>
              <c:numCache>
                <c:formatCode>0.0%</c:formatCode>
                <c:ptCount val="8"/>
                <c:pt idx="0">
                  <c:v>0.10380980118560164</c:v>
                </c:pt>
                <c:pt idx="1">
                  <c:v>0.26608795533815338</c:v>
                </c:pt>
                <c:pt idx="2">
                  <c:v>7.0309606402762168E-2</c:v>
                </c:pt>
                <c:pt idx="3">
                  <c:v>0.17258801625750572</c:v>
                </c:pt>
                <c:pt idx="4">
                  <c:v>0.19401663242694475</c:v>
                </c:pt>
                <c:pt idx="5">
                  <c:v>5.6976865078578312E-2</c:v>
                </c:pt>
                <c:pt idx="6">
                  <c:v>7.4908760854198023E-2</c:v>
                </c:pt>
                <c:pt idx="7">
                  <c:v>6.1302362456255997E-2</c:v>
                </c:pt>
              </c:numCache>
            </c:numRef>
          </c:val>
          <c:extLst>
            <c:ext xmlns:c16="http://schemas.microsoft.com/office/drawing/2014/chart" uri="{C3380CC4-5D6E-409C-BE32-E72D297353CC}">
              <c16:uniqueId val="{00000000-211E-4E87-9EED-71E3CAB9135A}"/>
            </c:ext>
          </c:extLst>
        </c:ser>
        <c:ser>
          <c:idx val="0"/>
          <c:order val="1"/>
          <c:tx>
            <c:strRef>
              <c:f>'A3-RAs'!$D$1</c:f>
              <c:strCache>
                <c:ptCount val="1"/>
                <c:pt idx="0">
                  <c:v>2022 (HRAF)</c:v>
                </c:pt>
              </c:strCache>
            </c:strRef>
          </c:tx>
          <c:spPr>
            <a:solidFill>
              <a:srgbClr val="FF3399"/>
            </a:solidFill>
          </c:spPr>
          <c:invertIfNegative val="0"/>
          <c:cat>
            <c:strRef>
              <c:f>'A3-RAs'!$A$3:$A$10</c:f>
              <c:strCache>
                <c:ptCount val="8"/>
                <c:pt idx="0">
                  <c:v>1 Underpinning</c:v>
                </c:pt>
                <c:pt idx="1">
                  <c:v>2 Aetiology</c:v>
                </c:pt>
                <c:pt idx="2">
                  <c:v>3 Prevention</c:v>
                </c:pt>
                <c:pt idx="3">
                  <c:v>4 Detection and Diagnosis</c:v>
                </c:pt>
                <c:pt idx="4">
                  <c:v>5 Treatment Development</c:v>
                </c:pt>
                <c:pt idx="5">
                  <c:v>6 Treatment Evaluation</c:v>
                </c:pt>
                <c:pt idx="6">
                  <c:v>7 Disease Management</c:v>
                </c:pt>
                <c:pt idx="7">
                  <c:v>8 Health Services</c:v>
                </c:pt>
              </c:strCache>
            </c:strRef>
          </c:cat>
          <c:val>
            <c:numRef>
              <c:f>'A3-RAs'!$E$3:$E$10</c:f>
              <c:numCache>
                <c:formatCode>0.0%</c:formatCode>
                <c:ptCount val="8"/>
                <c:pt idx="0">
                  <c:v>0.17343042265241199</c:v>
                </c:pt>
                <c:pt idx="1">
                  <c:v>0.28462301829287434</c:v>
                </c:pt>
                <c:pt idx="2">
                  <c:v>7.163457435192766E-2</c:v>
                </c:pt>
                <c:pt idx="3">
                  <c:v>0.10589870854983262</c:v>
                </c:pt>
                <c:pt idx="4">
                  <c:v>0.10662148192145879</c:v>
                </c:pt>
                <c:pt idx="5">
                  <c:v>0.12603326929482947</c:v>
                </c:pt>
                <c:pt idx="6">
                  <c:v>4.6937671410391069E-2</c:v>
                </c:pt>
                <c:pt idx="7">
                  <c:v>8.4820853526274234E-2</c:v>
                </c:pt>
              </c:numCache>
            </c:numRef>
          </c:val>
          <c:extLst>
            <c:ext xmlns:c16="http://schemas.microsoft.com/office/drawing/2014/chart" uri="{C3380CC4-5D6E-409C-BE32-E72D297353CC}">
              <c16:uniqueId val="{00000001-211E-4E87-9EED-71E3CAB9135A}"/>
            </c:ext>
          </c:extLst>
        </c:ser>
        <c:ser>
          <c:idx val="1"/>
          <c:order val="2"/>
          <c:tx>
            <c:strRef>
              <c:f>'A3-RAs'!$F$1</c:f>
              <c:strCache>
                <c:ptCount val="1"/>
                <c:pt idx="0">
                  <c:v>2022 (All)</c:v>
                </c:pt>
              </c:strCache>
            </c:strRef>
          </c:tx>
          <c:spPr>
            <a:solidFill>
              <a:srgbClr val="FF99CC"/>
            </a:solidFill>
          </c:spPr>
          <c:invertIfNegative val="0"/>
          <c:cat>
            <c:strRef>
              <c:f>'A3-RAs'!$A$3:$A$10</c:f>
              <c:strCache>
                <c:ptCount val="8"/>
                <c:pt idx="0">
                  <c:v>1 Underpinning</c:v>
                </c:pt>
                <c:pt idx="1">
                  <c:v>2 Aetiology</c:v>
                </c:pt>
                <c:pt idx="2">
                  <c:v>3 Prevention</c:v>
                </c:pt>
                <c:pt idx="3">
                  <c:v>4 Detection and Diagnosis</c:v>
                </c:pt>
                <c:pt idx="4">
                  <c:v>5 Treatment Development</c:v>
                </c:pt>
                <c:pt idx="5">
                  <c:v>6 Treatment Evaluation</c:v>
                </c:pt>
                <c:pt idx="6">
                  <c:v>7 Disease Management</c:v>
                </c:pt>
                <c:pt idx="7">
                  <c:v>8 Health Services</c:v>
                </c:pt>
              </c:strCache>
            </c:strRef>
          </c:cat>
          <c:val>
            <c:numRef>
              <c:f>'A3-RAs'!$G$3:$G$10</c:f>
              <c:numCache>
                <c:formatCode>0.0%</c:formatCode>
                <c:ptCount val="8"/>
                <c:pt idx="0">
                  <c:v>0.16306552019669249</c:v>
                </c:pt>
                <c:pt idx="1">
                  <c:v>0.28186357553742741</c:v>
                </c:pt>
                <c:pt idx="2">
                  <c:v>7.1437317228094072E-2</c:v>
                </c:pt>
                <c:pt idx="3">
                  <c:v>0.11582720609361034</c:v>
                </c:pt>
                <c:pt idx="4">
                  <c:v>0.11963260119915915</c:v>
                </c:pt>
                <c:pt idx="5">
                  <c:v>0.11575236575556107</c:v>
                </c:pt>
                <c:pt idx="6">
                  <c:v>5.1101920558949278E-2</c:v>
                </c:pt>
                <c:pt idx="7">
                  <c:v>8.1319493430506221E-2</c:v>
                </c:pt>
              </c:numCache>
            </c:numRef>
          </c:val>
          <c:extLst>
            <c:ext xmlns:c16="http://schemas.microsoft.com/office/drawing/2014/chart" uri="{C3380CC4-5D6E-409C-BE32-E72D297353CC}">
              <c16:uniqueId val="{00000002-211E-4E87-9EED-71E3CAB9135A}"/>
            </c:ext>
          </c:extLst>
        </c:ser>
        <c:dLbls>
          <c:showLegendKey val="0"/>
          <c:showVal val="0"/>
          <c:showCatName val="0"/>
          <c:showSerName val="0"/>
          <c:showPercent val="0"/>
          <c:showBubbleSize val="0"/>
        </c:dLbls>
        <c:gapWidth val="150"/>
        <c:axId val="185456512"/>
        <c:axId val="185458048"/>
      </c:barChart>
      <c:catAx>
        <c:axId val="185456512"/>
        <c:scaling>
          <c:orientation val="minMax"/>
        </c:scaling>
        <c:delete val="0"/>
        <c:axPos val="b"/>
        <c:title>
          <c:tx>
            <c:rich>
              <a:bodyPr/>
              <a:lstStyle/>
              <a:p>
                <a:pPr>
                  <a:defRPr/>
                </a:pPr>
                <a:r>
                  <a:rPr lang="en-GB"/>
                  <a:t>HRCS Research Activity</a:t>
                </a:r>
              </a:p>
            </c:rich>
          </c:tx>
          <c:overlay val="0"/>
        </c:title>
        <c:numFmt formatCode="General" sourceLinked="0"/>
        <c:majorTickMark val="out"/>
        <c:minorTickMark val="none"/>
        <c:tickLblPos val="nextTo"/>
        <c:txPr>
          <a:bodyPr/>
          <a:lstStyle/>
          <a:p>
            <a:pPr>
              <a:defRPr sz="800"/>
            </a:pPr>
            <a:endParaRPr lang="en-US"/>
          </a:p>
        </c:txPr>
        <c:crossAx val="185458048"/>
        <c:crosses val="autoZero"/>
        <c:auto val="1"/>
        <c:lblAlgn val="ctr"/>
        <c:lblOffset val="100"/>
        <c:noMultiLvlLbl val="0"/>
      </c:catAx>
      <c:valAx>
        <c:axId val="185458048"/>
        <c:scaling>
          <c:orientation val="minMax"/>
        </c:scaling>
        <c:delete val="0"/>
        <c:axPos val="l"/>
        <c:majorGridlines>
          <c:spPr>
            <a:ln>
              <a:solidFill>
                <a:schemeClr val="bg1">
                  <a:lumMod val="75000"/>
                </a:schemeClr>
              </a:solidFill>
            </a:ln>
          </c:spPr>
        </c:majorGridlines>
        <c:title>
          <c:tx>
            <c:rich>
              <a:bodyPr/>
              <a:lstStyle/>
              <a:p>
                <a:pPr>
                  <a:defRPr/>
                </a:pPr>
                <a:r>
                  <a:rPr lang="en-GB"/>
                  <a:t>Proportion</a:t>
                </a:r>
                <a:r>
                  <a:rPr lang="en-GB" baseline="0"/>
                  <a:t> of total spend</a:t>
                </a:r>
              </a:p>
            </c:rich>
          </c:tx>
          <c:overlay val="0"/>
        </c:title>
        <c:numFmt formatCode="0%" sourceLinked="0"/>
        <c:majorTickMark val="out"/>
        <c:minorTickMark val="none"/>
        <c:tickLblPos val="nextTo"/>
        <c:crossAx val="185456512"/>
        <c:crosses val="autoZero"/>
        <c:crossBetween val="between"/>
      </c:valAx>
      <c:spPr>
        <a:noFill/>
      </c:spPr>
    </c:plotArea>
    <c:legend>
      <c:legendPos val="r"/>
      <c:layout>
        <c:manualLayout>
          <c:xMode val="edge"/>
          <c:yMode val="edge"/>
          <c:x val="0.59224513888888886"/>
          <c:y val="5.0764166666666666E-2"/>
          <c:w val="0.35711977466231354"/>
          <c:h val="0.12027969786219471"/>
        </c:manualLayout>
      </c:layout>
      <c:overlay val="0"/>
    </c:legend>
    <c:plotVisOnly val="1"/>
    <c:dispBlanksAs val="gap"/>
    <c:showDLblsOverMax val="0"/>
  </c:chart>
  <c:spPr>
    <a:solidFill>
      <a:schemeClr val="bg1">
        <a:lumMod val="95000"/>
        <a:alpha val="30000"/>
      </a:schemeClr>
    </a:solidFill>
    <a:ln>
      <a:noFill/>
    </a:ln>
  </c:spPr>
  <c:txPr>
    <a:bodyPr/>
    <a:lstStyle/>
    <a:p>
      <a:pPr>
        <a:defRPr sz="900">
          <a:latin typeface="Arial" pitchFamily="34" charset="0"/>
          <a:cs typeface="Arial"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845279783659579"/>
          <c:y val="6.905834736710223E-2"/>
          <c:w val="0.58854125582940719"/>
          <c:h val="0.91699249058832455"/>
        </c:manualLayout>
      </c:layout>
      <c:barChart>
        <c:barDir val="bar"/>
        <c:grouping val="clustered"/>
        <c:varyColors val="0"/>
        <c:ser>
          <c:idx val="6"/>
          <c:order val="0"/>
          <c:tx>
            <c:strRef>
              <c:f>'A3-HCs'!$B$1</c:f>
              <c:strCache>
                <c:ptCount val="1"/>
                <c:pt idx="0">
                  <c:v>2022 (non-HRAF)</c:v>
                </c:pt>
              </c:strCache>
            </c:strRef>
          </c:tx>
          <c:spPr>
            <a:solidFill>
              <a:srgbClr val="FFCCCC"/>
            </a:solidFill>
            <a:ln>
              <a:noFill/>
            </a:ln>
            <a:effectLst/>
          </c:spPr>
          <c:invertIfNegative val="0"/>
          <c:cat>
            <c:strRef>
              <c:f>'A3-HCs'!$A$3:$A$23</c:f>
              <c:strCache>
                <c:ptCount val="21"/>
                <c:pt idx="0">
                  <c:v>Blood</c:v>
                </c:pt>
                <c:pt idx="1">
                  <c:v>Cancer and neoplasms</c:v>
                </c:pt>
                <c:pt idx="2">
                  <c:v>Cardiovascular</c:v>
                </c:pt>
                <c:pt idx="3">
                  <c:v>Congenital Disorders</c:v>
                </c:pt>
                <c:pt idx="4">
                  <c:v>Disputed aetiology and other</c:v>
                </c:pt>
                <c:pt idx="5">
                  <c:v>Ear</c:v>
                </c:pt>
                <c:pt idx="6">
                  <c:v>Eye</c:v>
                </c:pt>
                <c:pt idx="7">
                  <c:v>Generic Health Relevance</c:v>
                </c:pt>
                <c:pt idx="8">
                  <c:v>Infection</c:v>
                </c:pt>
                <c:pt idx="9">
                  <c:v>Inflammatory and Immune System</c:v>
                </c:pt>
                <c:pt idx="10">
                  <c:v>Injuries and Accidents</c:v>
                </c:pt>
                <c:pt idx="11">
                  <c:v>Mental Health</c:v>
                </c:pt>
                <c:pt idx="12">
                  <c:v>Metabolic and Endocrine</c:v>
                </c:pt>
                <c:pt idx="13">
                  <c:v>Musculoskeletal</c:v>
                </c:pt>
                <c:pt idx="14">
                  <c:v>Neurological</c:v>
                </c:pt>
                <c:pt idx="15">
                  <c:v>Oral and Gastrointestinal</c:v>
                </c:pt>
                <c:pt idx="16">
                  <c:v>Renal and Urogenital</c:v>
                </c:pt>
                <c:pt idx="17">
                  <c:v>Reproductive Health and Childbirth</c:v>
                </c:pt>
                <c:pt idx="18">
                  <c:v>Respiratory</c:v>
                </c:pt>
                <c:pt idx="19">
                  <c:v>Skin</c:v>
                </c:pt>
                <c:pt idx="20">
                  <c:v>Stroke</c:v>
                </c:pt>
              </c:strCache>
            </c:strRef>
          </c:cat>
          <c:val>
            <c:numRef>
              <c:f>'A3-HCs'!$C$3:$C$23</c:f>
              <c:numCache>
                <c:formatCode>0.0%</c:formatCode>
                <c:ptCount val="21"/>
                <c:pt idx="0">
                  <c:v>5.5304865730583666E-3</c:v>
                </c:pt>
                <c:pt idx="1">
                  <c:v>0.24538969533599872</c:v>
                </c:pt>
                <c:pt idx="2">
                  <c:v>3.0661325983975762E-2</c:v>
                </c:pt>
                <c:pt idx="3">
                  <c:v>7.8753771865619077E-3</c:v>
                </c:pt>
                <c:pt idx="4">
                  <c:v>3.0291948255476114E-3</c:v>
                </c:pt>
                <c:pt idx="5">
                  <c:v>7.1235694483310109E-3</c:v>
                </c:pt>
                <c:pt idx="6">
                  <c:v>1.7542109301826057E-2</c:v>
                </c:pt>
                <c:pt idx="7">
                  <c:v>0.22789887840205619</c:v>
                </c:pt>
                <c:pt idx="8">
                  <c:v>0.11337967236063103</c:v>
                </c:pt>
                <c:pt idx="9">
                  <c:v>3.9626096922501082E-2</c:v>
                </c:pt>
                <c:pt idx="10">
                  <c:v>5.8928573744277029E-3</c:v>
                </c:pt>
                <c:pt idx="11">
                  <c:v>3.3348610516289734E-2</c:v>
                </c:pt>
                <c:pt idx="12">
                  <c:v>3.2617102138680319E-2</c:v>
                </c:pt>
                <c:pt idx="13">
                  <c:v>3.0443356925939483E-2</c:v>
                </c:pt>
                <c:pt idx="14">
                  <c:v>0.10864144868059518</c:v>
                </c:pt>
                <c:pt idx="15">
                  <c:v>1.7267350425998966E-2</c:v>
                </c:pt>
                <c:pt idx="16">
                  <c:v>1.3329565756445231E-2</c:v>
                </c:pt>
                <c:pt idx="17">
                  <c:v>1.9412149795016785E-2</c:v>
                </c:pt>
                <c:pt idx="18">
                  <c:v>2.5644055301665511E-2</c:v>
                </c:pt>
                <c:pt idx="19">
                  <c:v>5.0994238503792805E-3</c:v>
                </c:pt>
                <c:pt idx="20">
                  <c:v>1.0247672894077057E-2</c:v>
                </c:pt>
              </c:numCache>
            </c:numRef>
          </c:val>
          <c:extLst>
            <c:ext xmlns:c16="http://schemas.microsoft.com/office/drawing/2014/chart" uri="{C3380CC4-5D6E-409C-BE32-E72D297353CC}">
              <c16:uniqueId val="{00000000-D00E-4052-9DB6-C7241D48C69A}"/>
            </c:ext>
          </c:extLst>
        </c:ser>
        <c:ser>
          <c:idx val="0"/>
          <c:order val="1"/>
          <c:tx>
            <c:strRef>
              <c:f>'A3-HCs'!$D$1</c:f>
              <c:strCache>
                <c:ptCount val="1"/>
                <c:pt idx="0">
                  <c:v>2022 (HRAF)</c:v>
                </c:pt>
              </c:strCache>
            </c:strRef>
          </c:tx>
          <c:spPr>
            <a:solidFill>
              <a:srgbClr val="FF3399"/>
            </a:solidFill>
            <a:ln>
              <a:noFill/>
            </a:ln>
            <a:effectLst/>
          </c:spPr>
          <c:invertIfNegative val="0"/>
          <c:cat>
            <c:strRef>
              <c:f>'A3-HCs'!$A$3:$A$23</c:f>
              <c:strCache>
                <c:ptCount val="21"/>
                <c:pt idx="0">
                  <c:v>Blood</c:v>
                </c:pt>
                <c:pt idx="1">
                  <c:v>Cancer and neoplasms</c:v>
                </c:pt>
                <c:pt idx="2">
                  <c:v>Cardiovascular</c:v>
                </c:pt>
                <c:pt idx="3">
                  <c:v>Congenital Disorders</c:v>
                </c:pt>
                <c:pt idx="4">
                  <c:v>Disputed aetiology and other</c:v>
                </c:pt>
                <c:pt idx="5">
                  <c:v>Ear</c:v>
                </c:pt>
                <c:pt idx="6">
                  <c:v>Eye</c:v>
                </c:pt>
                <c:pt idx="7">
                  <c:v>Generic Health Relevance</c:v>
                </c:pt>
                <c:pt idx="8">
                  <c:v>Infection</c:v>
                </c:pt>
                <c:pt idx="9">
                  <c:v>Inflammatory and Immune System</c:v>
                </c:pt>
                <c:pt idx="10">
                  <c:v>Injuries and Accidents</c:v>
                </c:pt>
                <c:pt idx="11">
                  <c:v>Mental Health</c:v>
                </c:pt>
                <c:pt idx="12">
                  <c:v>Metabolic and Endocrine</c:v>
                </c:pt>
                <c:pt idx="13">
                  <c:v>Musculoskeletal</c:v>
                </c:pt>
                <c:pt idx="14">
                  <c:v>Neurological</c:v>
                </c:pt>
                <c:pt idx="15">
                  <c:v>Oral and Gastrointestinal</c:v>
                </c:pt>
                <c:pt idx="16">
                  <c:v>Renal and Urogenital</c:v>
                </c:pt>
                <c:pt idx="17">
                  <c:v>Reproductive Health and Childbirth</c:v>
                </c:pt>
                <c:pt idx="18">
                  <c:v>Respiratory</c:v>
                </c:pt>
                <c:pt idx="19">
                  <c:v>Skin</c:v>
                </c:pt>
                <c:pt idx="20">
                  <c:v>Stroke</c:v>
                </c:pt>
              </c:strCache>
            </c:strRef>
          </c:cat>
          <c:val>
            <c:numRef>
              <c:f>'A3-HCs'!$E$3:$E$23</c:f>
              <c:numCache>
                <c:formatCode>0.0%</c:formatCode>
                <c:ptCount val="21"/>
                <c:pt idx="0">
                  <c:v>6.5123842636031484E-3</c:v>
                </c:pt>
                <c:pt idx="1">
                  <c:v>0.15452366729236888</c:v>
                </c:pt>
                <c:pt idx="2">
                  <c:v>6.3739506433375656E-2</c:v>
                </c:pt>
                <c:pt idx="3">
                  <c:v>4.4626046728129132E-3</c:v>
                </c:pt>
                <c:pt idx="4">
                  <c:v>2.4223843880409384E-3</c:v>
                </c:pt>
                <c:pt idx="5">
                  <c:v>4.0153611609546535E-3</c:v>
                </c:pt>
                <c:pt idx="6">
                  <c:v>9.6468357271091744E-3</c:v>
                </c:pt>
                <c:pt idx="7">
                  <c:v>0.2510361979093364</c:v>
                </c:pt>
                <c:pt idx="8">
                  <c:v>0.1609607996329743</c:v>
                </c:pt>
                <c:pt idx="9">
                  <c:v>3.3601123680241991E-2</c:v>
                </c:pt>
                <c:pt idx="10">
                  <c:v>1.0491123627043249E-2</c:v>
                </c:pt>
                <c:pt idx="11">
                  <c:v>7.3027512145235562E-2</c:v>
                </c:pt>
                <c:pt idx="12">
                  <c:v>2.4291643029358243E-2</c:v>
                </c:pt>
                <c:pt idx="13">
                  <c:v>1.9592233561527294E-2</c:v>
                </c:pt>
                <c:pt idx="14">
                  <c:v>8.5296399033532394E-2</c:v>
                </c:pt>
                <c:pt idx="15">
                  <c:v>2.2903329490533121E-2</c:v>
                </c:pt>
                <c:pt idx="16">
                  <c:v>8.9726929326343907E-3</c:v>
                </c:pt>
                <c:pt idx="17">
                  <c:v>2.5361310224039802E-2</c:v>
                </c:pt>
                <c:pt idx="18">
                  <c:v>2.5161253433308623E-2</c:v>
                </c:pt>
                <c:pt idx="19">
                  <c:v>4.6186161869556592E-3</c:v>
                </c:pt>
                <c:pt idx="20">
                  <c:v>9.3630211750135375E-3</c:v>
                </c:pt>
              </c:numCache>
            </c:numRef>
          </c:val>
          <c:extLst>
            <c:ext xmlns:c16="http://schemas.microsoft.com/office/drawing/2014/chart" uri="{C3380CC4-5D6E-409C-BE32-E72D297353CC}">
              <c16:uniqueId val="{00000001-D00E-4052-9DB6-C7241D48C69A}"/>
            </c:ext>
          </c:extLst>
        </c:ser>
        <c:ser>
          <c:idx val="3"/>
          <c:order val="2"/>
          <c:tx>
            <c:strRef>
              <c:f>'A3-HCs'!$F$1</c:f>
              <c:strCache>
                <c:ptCount val="1"/>
                <c:pt idx="0">
                  <c:v>2022 (All)</c:v>
                </c:pt>
              </c:strCache>
            </c:strRef>
          </c:tx>
          <c:spPr>
            <a:solidFill>
              <a:srgbClr val="FF99CC"/>
            </a:solidFill>
            <a:ln>
              <a:noFill/>
            </a:ln>
            <a:effectLst/>
          </c:spPr>
          <c:invertIfNegative val="0"/>
          <c:cat>
            <c:strRef>
              <c:f>'A3-HCs'!$A$3:$A$23</c:f>
              <c:strCache>
                <c:ptCount val="21"/>
                <c:pt idx="0">
                  <c:v>Blood</c:v>
                </c:pt>
                <c:pt idx="1">
                  <c:v>Cancer and neoplasms</c:v>
                </c:pt>
                <c:pt idx="2">
                  <c:v>Cardiovascular</c:v>
                </c:pt>
                <c:pt idx="3">
                  <c:v>Congenital Disorders</c:v>
                </c:pt>
                <c:pt idx="4">
                  <c:v>Disputed aetiology and other</c:v>
                </c:pt>
                <c:pt idx="5">
                  <c:v>Ear</c:v>
                </c:pt>
                <c:pt idx="6">
                  <c:v>Eye</c:v>
                </c:pt>
                <c:pt idx="7">
                  <c:v>Generic Health Relevance</c:v>
                </c:pt>
                <c:pt idx="8">
                  <c:v>Infection</c:v>
                </c:pt>
                <c:pt idx="9">
                  <c:v>Inflammatory and Immune System</c:v>
                </c:pt>
                <c:pt idx="10">
                  <c:v>Injuries and Accidents</c:v>
                </c:pt>
                <c:pt idx="11">
                  <c:v>Mental Health</c:v>
                </c:pt>
                <c:pt idx="12">
                  <c:v>Metabolic and Endocrine</c:v>
                </c:pt>
                <c:pt idx="13">
                  <c:v>Musculoskeletal</c:v>
                </c:pt>
                <c:pt idx="14">
                  <c:v>Neurological</c:v>
                </c:pt>
                <c:pt idx="15">
                  <c:v>Oral and Gastrointestinal</c:v>
                </c:pt>
                <c:pt idx="16">
                  <c:v>Renal and Urogenital</c:v>
                </c:pt>
                <c:pt idx="17">
                  <c:v>Reproductive Health and Childbirth</c:v>
                </c:pt>
                <c:pt idx="18">
                  <c:v>Respiratory</c:v>
                </c:pt>
                <c:pt idx="19">
                  <c:v>Skin</c:v>
                </c:pt>
                <c:pt idx="20">
                  <c:v>Stroke</c:v>
                </c:pt>
              </c:strCache>
            </c:strRef>
          </c:cat>
          <c:val>
            <c:numRef>
              <c:f>'A3-HCs'!$G$3:$G$23</c:f>
              <c:numCache>
                <c:formatCode>0.0%</c:formatCode>
                <c:ptCount val="21"/>
                <c:pt idx="0">
                  <c:v>6.366202377086883E-3</c:v>
                </c:pt>
                <c:pt idx="1">
                  <c:v>0.16804711298918928</c:v>
                </c:pt>
                <c:pt idx="2">
                  <c:v>5.8810522320275067E-2</c:v>
                </c:pt>
                <c:pt idx="3">
                  <c:v>4.9706876726682229E-3</c:v>
                </c:pt>
                <c:pt idx="4">
                  <c:v>2.5127244462074165E-3</c:v>
                </c:pt>
                <c:pt idx="5">
                  <c:v>4.4781015822584523E-3</c:v>
                </c:pt>
                <c:pt idx="6">
                  <c:v>1.0822259599158198E-2</c:v>
                </c:pt>
                <c:pt idx="7">
                  <c:v>0.24756903077786777</c:v>
                </c:pt>
                <c:pt idx="8">
                  <c:v>0.15387706879891988</c:v>
                </c:pt>
                <c:pt idx="9">
                  <c:v>3.4498103032412394E-2</c:v>
                </c:pt>
                <c:pt idx="10">
                  <c:v>9.8065479916433721E-3</c:v>
                </c:pt>
                <c:pt idx="11">
                  <c:v>6.7183099383676823E-2</c:v>
                </c:pt>
                <c:pt idx="12">
                  <c:v>2.5526704515238148E-2</c:v>
                </c:pt>
                <c:pt idx="13">
                  <c:v>2.1207715193683255E-2</c:v>
                </c:pt>
                <c:pt idx="14">
                  <c:v>8.8771937707038465E-2</c:v>
                </c:pt>
                <c:pt idx="15">
                  <c:v>2.2059855310350016E-2</c:v>
                </c:pt>
                <c:pt idx="16">
                  <c:v>9.6213306620258725E-3</c:v>
                </c:pt>
                <c:pt idx="17">
                  <c:v>2.4457348511559382E-2</c:v>
                </c:pt>
                <c:pt idx="18">
                  <c:v>2.5233131479723253E-2</c:v>
                </c:pt>
                <c:pt idx="19">
                  <c:v>4.6901973424314332E-3</c:v>
                </c:pt>
                <c:pt idx="20">
                  <c:v>9.4903183065865124E-3</c:v>
                </c:pt>
              </c:numCache>
            </c:numRef>
          </c:val>
          <c:extLst>
            <c:ext xmlns:c16="http://schemas.microsoft.com/office/drawing/2014/chart" uri="{C3380CC4-5D6E-409C-BE32-E72D297353CC}">
              <c16:uniqueId val="{00000002-D00E-4052-9DB6-C7241D48C69A}"/>
            </c:ext>
          </c:extLst>
        </c:ser>
        <c:dLbls>
          <c:showLegendKey val="0"/>
          <c:showVal val="0"/>
          <c:showCatName val="0"/>
          <c:showSerName val="0"/>
          <c:showPercent val="0"/>
          <c:showBubbleSize val="0"/>
        </c:dLbls>
        <c:gapWidth val="182"/>
        <c:axId val="185456512"/>
        <c:axId val="185458048"/>
      </c:barChart>
      <c:catAx>
        <c:axId val="185456512"/>
        <c:scaling>
          <c:orientation val="maxMin"/>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b="1"/>
                  <a:t>HRCS Health Category</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5458048"/>
        <c:crosses val="autoZero"/>
        <c:auto val="0"/>
        <c:lblAlgn val="ctr"/>
        <c:lblOffset val="100"/>
        <c:noMultiLvlLbl val="0"/>
      </c:catAx>
      <c:valAx>
        <c:axId val="185458048"/>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b="1"/>
                  <a:t>Proportion of total spend</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5456512"/>
        <c:crosses val="autoZero"/>
        <c:crossBetween val="between"/>
      </c:valAx>
      <c:spPr>
        <a:noFill/>
        <a:ln>
          <a:noFill/>
        </a:ln>
        <a:effectLst/>
      </c:spPr>
    </c:plotArea>
    <c:legend>
      <c:legendPos val="b"/>
      <c:layout>
        <c:manualLayout>
          <c:xMode val="edge"/>
          <c:yMode val="edge"/>
          <c:x val="0.68419728867053431"/>
          <c:y val="0.87005401683049732"/>
          <c:w val="0.28185797016359315"/>
          <c:h val="9.579563697792367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lumMod val="95000"/>
        <a:alpha val="30000"/>
      </a:schemeClr>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569881889763778"/>
          <c:y val="0.10434747739865848"/>
          <c:w val="0.47471369203849517"/>
          <c:h val="0.79118948673082534"/>
        </c:manualLayout>
      </c:layout>
      <c:pieChart>
        <c:varyColors val="1"/>
        <c:ser>
          <c:idx val="0"/>
          <c:order val="0"/>
          <c:tx>
            <c:strRef>
              <c:f>'F&amp;T2 - Total R&amp;D'!$D$1</c:f>
              <c:strCache>
                <c:ptCount val="1"/>
                <c:pt idx="0">
                  <c:v>2022 Estimate</c:v>
                </c:pt>
              </c:strCache>
            </c:strRef>
          </c:tx>
          <c:dLbls>
            <c:dLbl>
              <c:idx val="0"/>
              <c:tx>
                <c:rich>
                  <a:bodyPr/>
                  <a:lstStyle/>
                  <a:p>
                    <a:fld id="{BDFC391C-DABF-47F7-AD52-4B03F228363E}" type="CELLRANGE">
                      <a:rPr lang="en-US"/>
                      <a:pPr/>
                      <a:t>[CELLRANGE]</a:t>
                    </a:fld>
                    <a:r>
                      <a:rPr lang="en-US" baseline="0"/>
                      <a:t>, </a:t>
                    </a:r>
                    <a:fld id="{F92DFAEC-BEB8-45DB-9F1C-3AC3D7703082}" type="CATEGORYNAME">
                      <a:rPr lang="en-US" baseline="0"/>
                      <a:pPr/>
                      <a:t>[CATEGORY NAME]</a:t>
                    </a:fld>
                    <a:endParaRPr lang="en-US" baseline="0"/>
                  </a:p>
                </c:rich>
              </c:tx>
              <c:dLblPos val="outEnd"/>
              <c:showLegendKey val="0"/>
              <c:showVal val="0"/>
              <c:showCatName val="1"/>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06E-4B14-8968-18BB380DCE5F}"/>
                </c:ext>
              </c:extLst>
            </c:dLbl>
            <c:dLbl>
              <c:idx val="1"/>
              <c:tx>
                <c:rich>
                  <a:bodyPr/>
                  <a:lstStyle/>
                  <a:p>
                    <a:fld id="{AA22AE8A-4941-40D4-B22F-9E628D5473B2}" type="CELLRANGE">
                      <a:rPr lang="en-US"/>
                      <a:pPr/>
                      <a:t>[CELLRANGE]</a:t>
                    </a:fld>
                    <a:r>
                      <a:rPr lang="en-US" baseline="0"/>
                      <a:t>, </a:t>
                    </a:r>
                    <a:fld id="{E32AFA9C-4B88-4A12-9E32-3A76031261B0}" type="CATEGORYNAME">
                      <a:rPr lang="en-US" baseline="0"/>
                      <a:pPr/>
                      <a:t>[CATEGORY NAME]</a:t>
                    </a:fld>
                    <a:endParaRPr lang="en-US" baseline="0"/>
                  </a:p>
                </c:rich>
              </c:tx>
              <c:dLblPos val="outEnd"/>
              <c:showLegendKey val="0"/>
              <c:showVal val="0"/>
              <c:showCatName val="1"/>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06E-4B14-8968-18BB380DCE5F}"/>
                </c:ext>
              </c:extLst>
            </c:dLbl>
            <c:dLbl>
              <c:idx val="2"/>
              <c:tx>
                <c:rich>
                  <a:bodyPr/>
                  <a:lstStyle/>
                  <a:p>
                    <a:fld id="{79B279ED-4EF3-4239-ACFF-C45C57227F01}" type="CELLRANGE">
                      <a:rPr lang="en-US"/>
                      <a:pPr/>
                      <a:t>[CELLRANGE]</a:t>
                    </a:fld>
                    <a:r>
                      <a:rPr lang="en-US" baseline="0"/>
                      <a:t>, </a:t>
                    </a:r>
                    <a:fld id="{7BC2D6A4-E650-43F9-97CE-41AC8859E3CE}" type="CATEGORYNAME">
                      <a:rPr lang="en-US" baseline="0"/>
                      <a:pPr/>
                      <a:t>[CATEGORY NAME]</a:t>
                    </a:fld>
                    <a:endParaRPr lang="en-US" baseline="0"/>
                  </a:p>
                </c:rich>
              </c:tx>
              <c:dLblPos val="outEnd"/>
              <c:showLegendKey val="0"/>
              <c:showVal val="0"/>
              <c:showCatName val="1"/>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06E-4B14-8968-18BB380DCE5F}"/>
                </c:ext>
              </c:extLst>
            </c:dLbl>
            <c:dLbl>
              <c:idx val="3"/>
              <c:tx>
                <c:rich>
                  <a:bodyPr/>
                  <a:lstStyle/>
                  <a:p>
                    <a:fld id="{B5800A7E-2F4C-4B3E-B319-1D2F2AAE5958}" type="CELLRANGE">
                      <a:rPr lang="en-US"/>
                      <a:pPr/>
                      <a:t>[CELLRANGE]</a:t>
                    </a:fld>
                    <a:r>
                      <a:rPr lang="en-US" baseline="0"/>
                      <a:t>, </a:t>
                    </a:r>
                    <a:fld id="{5BE2E2CC-4E6E-4F1B-BCCB-3431A8BCF696}" type="CATEGORYNAME">
                      <a:rPr lang="en-US" baseline="0"/>
                      <a:pPr/>
                      <a:t>[CATEGORY NAME]</a:t>
                    </a:fld>
                    <a:endParaRPr lang="en-US" baseline="0"/>
                  </a:p>
                </c:rich>
              </c:tx>
              <c:dLblPos val="outEnd"/>
              <c:showLegendKey val="0"/>
              <c:showVal val="0"/>
              <c:showCatName val="1"/>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06E-4B14-8968-18BB380DCE5F}"/>
                </c:ext>
              </c:extLst>
            </c:dLbl>
            <c:spPr>
              <a:noFill/>
              <a:ln>
                <a:noFill/>
              </a:ln>
              <a:effectLst/>
            </c:spPr>
            <c:dLblPos val="outEnd"/>
            <c:showLegendKey val="0"/>
            <c:showVal val="0"/>
            <c:showCatName val="1"/>
            <c:showSerName val="0"/>
            <c:showPercent val="0"/>
            <c:showBubbleSize val="0"/>
            <c:showLeaderLines val="1"/>
            <c:extLst>
              <c:ext xmlns:c15="http://schemas.microsoft.com/office/drawing/2012/chart" uri="{CE6537A1-D6FC-4f65-9D91-7224C49458BB}">
                <c15:showDataLabelsRange val="1"/>
              </c:ext>
            </c:extLst>
          </c:dLbls>
          <c:cat>
            <c:strRef>
              <c:f>'F&amp;T2 - Total R&amp;D'!$A$3:$A$6</c:f>
              <c:strCache>
                <c:ptCount val="4"/>
                <c:pt idx="0">
                  <c:v>Business</c:v>
                </c:pt>
                <c:pt idx="1">
                  <c:v>University</c:v>
                </c:pt>
                <c:pt idx="2">
                  <c:v>Public Sector Research Institutes</c:v>
                </c:pt>
                <c:pt idx="3">
                  <c:v>Private Non Profit</c:v>
                </c:pt>
              </c:strCache>
            </c:strRef>
          </c:cat>
          <c:val>
            <c:numRef>
              <c:f>'F&amp;T2 - Total R&amp;D'!$D$3:$D$6</c:f>
              <c:numCache>
                <c:formatCode>"£"#.##"bn"</c:formatCode>
                <c:ptCount val="4"/>
                <c:pt idx="0">
                  <c:v>5.01</c:v>
                </c:pt>
                <c:pt idx="1">
                  <c:v>3.6349999999999998</c:v>
                </c:pt>
                <c:pt idx="2">
                  <c:v>0.83340000000000003</c:v>
                </c:pt>
                <c:pt idx="3">
                  <c:v>0.65200000000000002</c:v>
                </c:pt>
              </c:numCache>
            </c:numRef>
          </c:val>
          <c:extLst>
            <c:ext xmlns:c15="http://schemas.microsoft.com/office/drawing/2012/chart" uri="{02D57815-91ED-43cb-92C2-25804820EDAC}">
              <c15:datalabelsRange>
                <c15:f>'F&amp;T2 - Total R&amp;D'!$E$3:$E$6</c15:f>
                <c15:dlblRangeCache>
                  <c:ptCount val="4"/>
                  <c:pt idx="0">
                    <c:v>49.5%</c:v>
                  </c:pt>
                  <c:pt idx="1">
                    <c:v>35.9%</c:v>
                  </c:pt>
                  <c:pt idx="2">
                    <c:v>8.2%</c:v>
                  </c:pt>
                  <c:pt idx="3">
                    <c:v>6.4%</c:v>
                  </c:pt>
                </c15:dlblRangeCache>
              </c15:datalabelsRange>
            </c:ext>
            <c:ext xmlns:c16="http://schemas.microsoft.com/office/drawing/2014/chart" uri="{C3380CC4-5D6E-409C-BE32-E72D297353CC}">
              <c16:uniqueId val="{00000008-606E-4B14-8968-18BB380DCE5F}"/>
            </c:ext>
          </c:extLst>
        </c:ser>
        <c:dLbls>
          <c:dLblPos val="bestFit"/>
          <c:showLegendKey val="0"/>
          <c:showVal val="1"/>
          <c:showCatName val="0"/>
          <c:showSerName val="0"/>
          <c:showPercent val="0"/>
          <c:showBubbleSize val="0"/>
          <c:showLeaderLines val="1"/>
        </c:dLbls>
        <c:firstSliceAng val="0"/>
      </c:pieChart>
    </c:plotArea>
    <c:plotVisOnly val="1"/>
    <c:dispBlanksAs val="gap"/>
    <c:showDLblsOverMax val="0"/>
  </c:chart>
  <c:spPr>
    <a:solidFill>
      <a:schemeClr val="bg2">
        <a:alpha val="30000"/>
      </a:schemeClr>
    </a:solidFill>
    <a:ln>
      <a:noFill/>
    </a:ln>
  </c:spPr>
  <c:txPr>
    <a:bodyPr/>
    <a:lstStyle/>
    <a:p>
      <a:pPr>
        <a:defRPr sz="900">
          <a:solidFill>
            <a:schemeClr val="tx1"/>
          </a:solidFill>
          <a:latin typeface="Arial" pitchFamily="34" charset="0"/>
          <a:cs typeface="Arial"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0"/>
          <c:tx>
            <c:strRef>
              <c:f>'F&amp;T3 - RA 22'!$D$1</c:f>
              <c:strCache>
                <c:ptCount val="1"/>
                <c:pt idx="0">
                  <c:v>% Total</c:v>
                </c:pt>
              </c:strCache>
            </c:strRef>
          </c:tx>
          <c:spPr>
            <a:solidFill>
              <a:srgbClr val="FF99CC"/>
            </a:solidFill>
            <a:ln w="19050">
              <a:solidFill>
                <a:schemeClr val="lt1"/>
              </a:solidFill>
            </a:ln>
            <a:effectLst/>
          </c:spPr>
          <c:invertIfNegative val="0"/>
          <c:dLbls>
            <c:dLbl>
              <c:idx val="0"/>
              <c:tx>
                <c:rich>
                  <a:bodyPr/>
                  <a:lstStyle/>
                  <a:p>
                    <a:fld id="{BC209E40-C653-46AC-A1AD-186CB0955910}"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1613-4465-A76C-E53856DFCE12}"/>
                </c:ext>
              </c:extLst>
            </c:dLbl>
            <c:dLbl>
              <c:idx val="1"/>
              <c:tx>
                <c:rich>
                  <a:bodyPr/>
                  <a:lstStyle/>
                  <a:p>
                    <a:fld id="{AAF65B2C-1EDF-44FE-99CF-BE0184074104}"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613-4465-A76C-E53856DFCE12}"/>
                </c:ext>
              </c:extLst>
            </c:dLbl>
            <c:dLbl>
              <c:idx val="2"/>
              <c:tx>
                <c:rich>
                  <a:bodyPr/>
                  <a:lstStyle/>
                  <a:p>
                    <a:fld id="{FAD8D1C5-5524-49F6-90CC-816B289DE682}"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613-4465-A76C-E53856DFCE12}"/>
                </c:ext>
              </c:extLst>
            </c:dLbl>
            <c:dLbl>
              <c:idx val="3"/>
              <c:tx>
                <c:rich>
                  <a:bodyPr/>
                  <a:lstStyle/>
                  <a:p>
                    <a:fld id="{D711C315-531E-4FB9-A0C1-A06704B902CF}"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613-4465-A76C-E53856DFCE12}"/>
                </c:ext>
              </c:extLst>
            </c:dLbl>
            <c:dLbl>
              <c:idx val="4"/>
              <c:tx>
                <c:rich>
                  <a:bodyPr/>
                  <a:lstStyle/>
                  <a:p>
                    <a:fld id="{4F59D2E1-5707-463C-8BE1-D986E928AE1B}"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613-4465-A76C-E53856DFCE12}"/>
                </c:ext>
              </c:extLst>
            </c:dLbl>
            <c:dLbl>
              <c:idx val="5"/>
              <c:tx>
                <c:rich>
                  <a:bodyPr/>
                  <a:lstStyle/>
                  <a:p>
                    <a:fld id="{0AC3D016-471A-4AB1-B4BF-9681F54EA114}"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613-4465-A76C-E53856DFCE12}"/>
                </c:ext>
              </c:extLst>
            </c:dLbl>
            <c:dLbl>
              <c:idx val="6"/>
              <c:tx>
                <c:rich>
                  <a:bodyPr/>
                  <a:lstStyle/>
                  <a:p>
                    <a:fld id="{1414C402-F017-4FC0-908B-9689FFF8C433}"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613-4465-A76C-E53856DFCE12}"/>
                </c:ext>
              </c:extLst>
            </c:dLbl>
            <c:dLbl>
              <c:idx val="7"/>
              <c:tx>
                <c:rich>
                  <a:bodyPr/>
                  <a:lstStyle/>
                  <a:p>
                    <a:fld id="{8FE6D2C5-D23C-4065-8091-DEA17E6488D5}"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613-4465-A76C-E53856DFCE12}"/>
                </c:ext>
              </c:extLst>
            </c:dLbl>
            <c:spPr>
              <a:noFill/>
              <a:ln>
                <a:noFill/>
              </a:ln>
              <a:effectLst/>
            </c:spPr>
            <c:txPr>
              <a:bodyPr rot="0" spcFirstLastPara="1" vertOverflow="ellipsis" vert="horz" wrap="square" anchor="ctr" anchorCtr="1"/>
              <a:lstStyle/>
              <a:p>
                <a:pPr>
                  <a:defRPr sz="900" b="0" i="0" u="none" strike="noStrike" baseline="0">
                    <a:solidFill>
                      <a:schemeClr val="tx1"/>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'F&amp;T3 - RA 22'!$A$2:$A$9</c:f>
              <c:strCache>
                <c:ptCount val="8"/>
                <c:pt idx="0">
                  <c:v>1 Underpinning</c:v>
                </c:pt>
                <c:pt idx="1">
                  <c:v>2 Aetiology</c:v>
                </c:pt>
                <c:pt idx="2">
                  <c:v>3 Prevention</c:v>
                </c:pt>
                <c:pt idx="3">
                  <c:v>4 Detection and Diagnosis</c:v>
                </c:pt>
                <c:pt idx="4">
                  <c:v>5 Treatment Development</c:v>
                </c:pt>
                <c:pt idx="5">
                  <c:v>6 Treatment Evaluation</c:v>
                </c:pt>
                <c:pt idx="6">
                  <c:v>7 Disease Management</c:v>
                </c:pt>
                <c:pt idx="7">
                  <c:v>8 Health Services</c:v>
                </c:pt>
              </c:strCache>
            </c:strRef>
          </c:cat>
          <c:val>
            <c:numRef>
              <c:f>'F&amp;T3 - RA 22'!$D$2:$D$9</c:f>
              <c:numCache>
                <c:formatCode>0.0%</c:formatCode>
                <c:ptCount val="8"/>
                <c:pt idx="0">
                  <c:v>0.16300000000000001</c:v>
                </c:pt>
                <c:pt idx="1">
                  <c:v>0.28299999999999997</c:v>
                </c:pt>
                <c:pt idx="2">
                  <c:v>7.0999999999999994E-2</c:v>
                </c:pt>
                <c:pt idx="3">
                  <c:v>0.11600000000000001</c:v>
                </c:pt>
                <c:pt idx="4">
                  <c:v>0.12</c:v>
                </c:pt>
                <c:pt idx="5">
                  <c:v>0.11600000000000001</c:v>
                </c:pt>
                <c:pt idx="6">
                  <c:v>5.0999999999999997E-2</c:v>
                </c:pt>
                <c:pt idx="7">
                  <c:v>8.1000000000000003E-2</c:v>
                </c:pt>
              </c:numCache>
            </c:numRef>
          </c:val>
          <c:extLst>
            <c:ext xmlns:c15="http://schemas.microsoft.com/office/drawing/2012/chart" uri="{02D57815-91ED-43cb-92C2-25804820EDAC}">
              <c15:datalabelsRange>
                <c15:f>'F&amp;T3 - RA 22'!$C$2:$C$9</c15:f>
                <c15:dlblRangeCache>
                  <c:ptCount val="8"/>
                  <c:pt idx="0">
                    <c:v>£455m</c:v>
                  </c:pt>
                  <c:pt idx="1">
                    <c:v>£787m</c:v>
                  </c:pt>
                  <c:pt idx="2">
                    <c:v>£200m</c:v>
                  </c:pt>
                  <c:pt idx="3">
                    <c:v>£323m</c:v>
                  </c:pt>
                  <c:pt idx="4">
                    <c:v>£334m</c:v>
                  </c:pt>
                  <c:pt idx="5">
                    <c:v>£323m</c:v>
                  </c:pt>
                  <c:pt idx="6">
                    <c:v>£143m</c:v>
                  </c:pt>
                  <c:pt idx="7">
                    <c:v>£227m</c:v>
                  </c:pt>
                </c15:dlblRangeCache>
              </c15:datalabelsRange>
            </c:ext>
            <c:ext xmlns:c16="http://schemas.microsoft.com/office/drawing/2014/chart" uri="{C3380CC4-5D6E-409C-BE32-E72D297353CC}">
              <c16:uniqueId val="{00000008-1613-4465-A76C-E53856DFCE12}"/>
            </c:ext>
          </c:extLst>
        </c:ser>
        <c:dLbls>
          <c:dLblPos val="outEnd"/>
          <c:showLegendKey val="0"/>
          <c:showVal val="0"/>
          <c:showCatName val="1"/>
          <c:showSerName val="0"/>
          <c:showPercent val="0"/>
          <c:showBubbleSize val="0"/>
        </c:dLbls>
        <c:gapWidth val="100"/>
        <c:axId val="1266151599"/>
        <c:axId val="1231850767"/>
      </c:barChart>
      <c:catAx>
        <c:axId val="1266151599"/>
        <c:scaling>
          <c:orientation val="minMax"/>
        </c:scaling>
        <c:delete val="0"/>
        <c:axPos val="b"/>
        <c:title>
          <c:tx>
            <c:rich>
              <a:bodyPr rot="0" spcFirstLastPara="1" vertOverflow="ellipsis" vert="horz" wrap="square" anchor="ctr" anchorCtr="1"/>
              <a:lstStyle/>
              <a:p>
                <a:pPr>
                  <a:defRPr sz="1000" b="1" i="0" u="none" strike="noStrike" baseline="0">
                    <a:solidFill>
                      <a:schemeClr val="tx1"/>
                    </a:solidFill>
                    <a:latin typeface="Arial" panose="020B0604020202020204" pitchFamily="34" charset="0"/>
                    <a:ea typeface="+mn-ea"/>
                    <a:cs typeface="Arial" panose="020B0604020202020204" pitchFamily="34" charset="0"/>
                  </a:defRPr>
                </a:pPr>
                <a:r>
                  <a:rPr lang="en-US" sz="1000" b="1"/>
                  <a:t>HRCS Research Activity</a:t>
                </a:r>
              </a:p>
            </c:rich>
          </c:tx>
          <c:overlay val="0"/>
          <c:spPr>
            <a:noFill/>
            <a:ln w="19050">
              <a:noFill/>
            </a:ln>
            <a:effectLst/>
          </c:spPr>
          <c:txPr>
            <a:bodyPr rot="0" spcFirstLastPara="1" vertOverflow="ellipsis" vert="horz" wrap="square" anchor="ctr" anchorCtr="1"/>
            <a:lstStyle/>
            <a:p>
              <a:pPr>
                <a:defRPr sz="1000" b="1" i="0" u="none" strike="noStrike" baseline="0">
                  <a:solidFill>
                    <a:schemeClr val="tx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baseline="0">
                <a:solidFill>
                  <a:schemeClr val="tx1"/>
                </a:solidFill>
                <a:latin typeface="Arial" panose="020B0604020202020204" pitchFamily="34" charset="0"/>
                <a:ea typeface="+mn-ea"/>
                <a:cs typeface="Arial" panose="020B0604020202020204" pitchFamily="34" charset="0"/>
              </a:defRPr>
            </a:pPr>
            <a:endParaRPr lang="en-US"/>
          </a:p>
        </c:txPr>
        <c:crossAx val="1231850767"/>
        <c:crosses val="autoZero"/>
        <c:auto val="1"/>
        <c:lblAlgn val="ctr"/>
        <c:lblOffset val="100"/>
        <c:noMultiLvlLbl val="0"/>
      </c:catAx>
      <c:valAx>
        <c:axId val="123185076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baseline="0">
                    <a:solidFill>
                      <a:schemeClr val="tx1"/>
                    </a:solidFill>
                    <a:latin typeface="Arial" panose="020B0604020202020204" pitchFamily="34" charset="0"/>
                    <a:ea typeface="+mn-ea"/>
                    <a:cs typeface="Arial" panose="020B0604020202020204" pitchFamily="34" charset="0"/>
                  </a:defRPr>
                </a:pPr>
                <a:r>
                  <a:rPr lang="en-GB" sz="1000" b="1"/>
                  <a:t>Proportion of total spend</a:t>
                </a:r>
              </a:p>
            </c:rich>
          </c:tx>
          <c:overlay val="0"/>
          <c:spPr>
            <a:noFill/>
            <a:ln w="19050">
              <a:noFill/>
            </a:ln>
            <a:effectLst/>
          </c:spPr>
          <c:txPr>
            <a:bodyPr rot="-5400000" spcFirstLastPara="1" vertOverflow="ellipsis" vert="horz" wrap="square" anchor="ctr" anchorCtr="1"/>
            <a:lstStyle/>
            <a:p>
              <a:pPr>
                <a:defRPr sz="1000" b="1" i="0" u="none" strike="noStrike"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baseline="0">
                <a:solidFill>
                  <a:schemeClr val="tx1"/>
                </a:solidFill>
                <a:latin typeface="Arial" panose="020B0604020202020204" pitchFamily="34" charset="0"/>
                <a:ea typeface="+mn-ea"/>
                <a:cs typeface="Arial" panose="020B0604020202020204" pitchFamily="34" charset="0"/>
              </a:defRPr>
            </a:pPr>
            <a:endParaRPr lang="en-US"/>
          </a:p>
        </c:txPr>
        <c:crossAx val="12661515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alpha val="30000"/>
      </a:schemeClr>
    </a:solidFill>
    <a:ln w="9525" cap="flat" cmpd="sng" algn="ctr">
      <a:no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77361111111109"/>
          <c:y val="2.343502535993618E-2"/>
          <c:w val="0.89873298611111108"/>
          <c:h val="0.84057666666666664"/>
        </c:manualLayout>
      </c:layout>
      <c:barChart>
        <c:barDir val="col"/>
        <c:grouping val="clustered"/>
        <c:varyColors val="0"/>
        <c:ser>
          <c:idx val="1"/>
          <c:order val="0"/>
          <c:tx>
            <c:strRef>
              <c:f>'F&amp;T4 - RA 04-22'!$B$2</c:f>
              <c:strCache>
                <c:ptCount val="1"/>
                <c:pt idx="0">
                  <c:v>2004/05</c:v>
                </c:pt>
              </c:strCache>
            </c:strRef>
          </c:tx>
          <c:spPr>
            <a:solidFill>
              <a:schemeClr val="accent2"/>
            </a:solidFill>
          </c:spPr>
          <c:invertIfNegative val="0"/>
          <c:cat>
            <c:strLit>
              <c:ptCount val="8"/>
              <c:pt idx="0">
                <c:v>1 Underpinning</c:v>
              </c:pt>
              <c:pt idx="1">
                <c:v>2 Aetiology</c:v>
              </c:pt>
              <c:pt idx="2">
                <c:v>3 Prevention</c:v>
              </c:pt>
              <c:pt idx="3">
                <c:v>4 Detection and Diagnosis</c:v>
              </c:pt>
              <c:pt idx="4">
                <c:v>5 Treatment Development</c:v>
              </c:pt>
              <c:pt idx="5">
                <c:v>6 Treatment Evaluation</c:v>
              </c:pt>
              <c:pt idx="6">
                <c:v>7 Disease Management</c:v>
              </c:pt>
              <c:pt idx="7">
                <c:v>8 Health Services</c:v>
              </c:pt>
            </c:strLit>
          </c:cat>
          <c:val>
            <c:numRef>
              <c:f>'F&amp;T4 - RA 04-22'!$C$4:$C$11</c:f>
              <c:numCache>
                <c:formatCode>0.0%</c:formatCode>
                <c:ptCount val="8"/>
                <c:pt idx="0">
                  <c:v>0.33629999698247548</c:v>
                </c:pt>
                <c:pt idx="1">
                  <c:v>0.34693465092830555</c:v>
                </c:pt>
                <c:pt idx="2">
                  <c:v>2.4808717997460667E-2</c:v>
                </c:pt>
                <c:pt idx="3">
                  <c:v>5.2652482611589495E-2</c:v>
                </c:pt>
                <c:pt idx="4">
                  <c:v>8.6130917475538513E-2</c:v>
                </c:pt>
                <c:pt idx="5">
                  <c:v>8.2920910553331603E-2</c:v>
                </c:pt>
                <c:pt idx="6">
                  <c:v>2.321992142564477E-2</c:v>
                </c:pt>
                <c:pt idx="7">
                  <c:v>4.7032402025653834E-2</c:v>
                </c:pt>
              </c:numCache>
            </c:numRef>
          </c:val>
          <c:extLst>
            <c:ext xmlns:c16="http://schemas.microsoft.com/office/drawing/2014/chart" uri="{C3380CC4-5D6E-409C-BE32-E72D297353CC}">
              <c16:uniqueId val="{00000000-CF8B-400B-B59C-25B626832554}"/>
            </c:ext>
          </c:extLst>
        </c:ser>
        <c:ser>
          <c:idx val="2"/>
          <c:order val="1"/>
          <c:tx>
            <c:strRef>
              <c:f>'F&amp;T4 - RA 04-22'!$D$2</c:f>
              <c:strCache>
                <c:ptCount val="1"/>
                <c:pt idx="0">
                  <c:v>2009/10</c:v>
                </c:pt>
              </c:strCache>
            </c:strRef>
          </c:tx>
          <c:spPr>
            <a:solidFill>
              <a:schemeClr val="accent5"/>
            </a:solidFill>
          </c:spPr>
          <c:invertIfNegative val="0"/>
          <c:cat>
            <c:strLit>
              <c:ptCount val="8"/>
              <c:pt idx="0">
                <c:v>1 Underpinning</c:v>
              </c:pt>
              <c:pt idx="1">
                <c:v>2 Aetiology</c:v>
              </c:pt>
              <c:pt idx="2">
                <c:v>3 Prevention</c:v>
              </c:pt>
              <c:pt idx="3">
                <c:v>4 Detection and Diagnosis</c:v>
              </c:pt>
              <c:pt idx="4">
                <c:v>5 Treatment Development</c:v>
              </c:pt>
              <c:pt idx="5">
                <c:v>6 Treatment Evaluation</c:v>
              </c:pt>
              <c:pt idx="6">
                <c:v>7 Disease Management</c:v>
              </c:pt>
              <c:pt idx="7">
                <c:v>8 Health Services</c:v>
              </c:pt>
            </c:strLit>
          </c:cat>
          <c:val>
            <c:numRef>
              <c:f>'F&amp;T4 - RA 04-22'!$D$4:$D$11</c:f>
              <c:numCache>
                <c:formatCode>0.0%</c:formatCode>
                <c:ptCount val="8"/>
                <c:pt idx="0">
                  <c:v>0.27574323863721339</c:v>
                </c:pt>
                <c:pt idx="1">
                  <c:v>0.31772330584383457</c:v>
                </c:pt>
                <c:pt idx="2">
                  <c:v>3.7460477476075123E-2</c:v>
                </c:pt>
                <c:pt idx="3">
                  <c:v>7.3313548749007848E-2</c:v>
                </c:pt>
                <c:pt idx="4">
                  <c:v>0.10678855884761063</c:v>
                </c:pt>
                <c:pt idx="5">
                  <c:v>8.5469224385360199E-2</c:v>
                </c:pt>
                <c:pt idx="6">
                  <c:v>3.2329305558106938E-2</c:v>
                </c:pt>
                <c:pt idx="7">
                  <c:v>7.1172340502791212E-2</c:v>
                </c:pt>
              </c:numCache>
            </c:numRef>
          </c:val>
          <c:extLst>
            <c:ext xmlns:c16="http://schemas.microsoft.com/office/drawing/2014/chart" uri="{C3380CC4-5D6E-409C-BE32-E72D297353CC}">
              <c16:uniqueId val="{00000001-CF8B-400B-B59C-25B626832554}"/>
            </c:ext>
          </c:extLst>
        </c:ser>
        <c:ser>
          <c:idx val="5"/>
          <c:order val="2"/>
          <c:tx>
            <c:strRef>
              <c:f>'F&amp;T4 - RA 04-22'!$E$2</c:f>
              <c:strCache>
                <c:ptCount val="1"/>
                <c:pt idx="0">
                  <c:v>2014</c:v>
                </c:pt>
              </c:strCache>
            </c:strRef>
          </c:tx>
          <c:spPr>
            <a:solidFill>
              <a:schemeClr val="accent6"/>
            </a:solidFill>
          </c:spPr>
          <c:invertIfNegative val="0"/>
          <c:cat>
            <c:strLit>
              <c:ptCount val="8"/>
              <c:pt idx="0">
                <c:v>1 Underpinning</c:v>
              </c:pt>
              <c:pt idx="1">
                <c:v>2 Aetiology</c:v>
              </c:pt>
              <c:pt idx="2">
                <c:v>3 Prevention</c:v>
              </c:pt>
              <c:pt idx="3">
                <c:v>4 Detection and Diagnosis</c:v>
              </c:pt>
              <c:pt idx="4">
                <c:v>5 Treatment Development</c:v>
              </c:pt>
              <c:pt idx="5">
                <c:v>6 Treatment Evaluation</c:v>
              </c:pt>
              <c:pt idx="6">
                <c:v>7 Disease Management</c:v>
              </c:pt>
              <c:pt idx="7">
                <c:v>8 Health Services</c:v>
              </c:pt>
            </c:strLit>
          </c:cat>
          <c:val>
            <c:numRef>
              <c:f>'F&amp;T4 - RA 04-22'!$E$4:$E$11</c:f>
              <c:numCache>
                <c:formatCode>0.0%</c:formatCode>
                <c:ptCount val="8"/>
                <c:pt idx="0">
                  <c:v>0.22690895680309126</c:v>
                </c:pt>
                <c:pt idx="1">
                  <c:v>0.29323080415281816</c:v>
                </c:pt>
                <c:pt idx="2">
                  <c:v>5.2166007288497594E-2</c:v>
                </c:pt>
                <c:pt idx="3">
                  <c:v>0.10203874950426724</c:v>
                </c:pt>
                <c:pt idx="4">
                  <c:v>0.13040261490220631</c:v>
                </c:pt>
                <c:pt idx="5">
                  <c:v>9.6895845566558114E-2</c:v>
                </c:pt>
                <c:pt idx="6">
                  <c:v>3.997350772330522E-2</c:v>
                </c:pt>
                <c:pt idx="7">
                  <c:v>5.838351405925598E-2</c:v>
                </c:pt>
              </c:numCache>
            </c:numRef>
          </c:val>
          <c:extLst>
            <c:ext xmlns:c16="http://schemas.microsoft.com/office/drawing/2014/chart" uri="{C3380CC4-5D6E-409C-BE32-E72D297353CC}">
              <c16:uniqueId val="{00000002-CF8B-400B-B59C-25B626832554}"/>
            </c:ext>
          </c:extLst>
        </c:ser>
        <c:ser>
          <c:idx val="7"/>
          <c:order val="3"/>
          <c:tx>
            <c:strRef>
              <c:f>'F&amp;T4 - RA 04-22'!$F$2</c:f>
              <c:strCache>
                <c:ptCount val="1"/>
                <c:pt idx="0">
                  <c:v>2018</c:v>
                </c:pt>
              </c:strCache>
            </c:strRef>
          </c:tx>
          <c:spPr>
            <a:solidFill>
              <a:srgbClr val="7030A0"/>
            </a:solidFill>
          </c:spPr>
          <c:invertIfNegative val="0"/>
          <c:cat>
            <c:strLit>
              <c:ptCount val="8"/>
              <c:pt idx="0">
                <c:v>1 Underpinning</c:v>
              </c:pt>
              <c:pt idx="1">
                <c:v>2 Aetiology</c:v>
              </c:pt>
              <c:pt idx="2">
                <c:v>3 Prevention</c:v>
              </c:pt>
              <c:pt idx="3">
                <c:v>4 Detection and Diagnosis</c:v>
              </c:pt>
              <c:pt idx="4">
                <c:v>5 Treatment Development</c:v>
              </c:pt>
              <c:pt idx="5">
                <c:v>6 Treatment Evaluation</c:v>
              </c:pt>
              <c:pt idx="6">
                <c:v>7 Disease Management</c:v>
              </c:pt>
              <c:pt idx="7">
                <c:v>8 Health Services</c:v>
              </c:pt>
            </c:strLit>
          </c:cat>
          <c:val>
            <c:numRef>
              <c:f>'F&amp;T4 - RA 04-22'!$F$4:$F$11</c:f>
              <c:numCache>
                <c:formatCode>0.0%</c:formatCode>
                <c:ptCount val="8"/>
                <c:pt idx="0">
                  <c:v>0.21692309445335065</c:v>
                </c:pt>
                <c:pt idx="1">
                  <c:v>0.3061938492278416</c:v>
                </c:pt>
                <c:pt idx="2">
                  <c:v>5.8893878000750875E-2</c:v>
                </c:pt>
                <c:pt idx="3">
                  <c:v>0.10529092165308401</c:v>
                </c:pt>
                <c:pt idx="4">
                  <c:v>0.11942011802044504</c:v>
                </c:pt>
                <c:pt idx="5">
                  <c:v>9.7075137405407519E-2</c:v>
                </c:pt>
                <c:pt idx="6">
                  <c:v>4.0196950356581593E-2</c:v>
                </c:pt>
                <c:pt idx="7">
                  <c:v>5.6006050882538662E-2</c:v>
                </c:pt>
              </c:numCache>
            </c:numRef>
          </c:val>
          <c:extLst>
            <c:ext xmlns:c16="http://schemas.microsoft.com/office/drawing/2014/chart" uri="{C3380CC4-5D6E-409C-BE32-E72D297353CC}">
              <c16:uniqueId val="{00000003-CF8B-400B-B59C-25B626832554}"/>
            </c:ext>
          </c:extLst>
        </c:ser>
        <c:ser>
          <c:idx val="0"/>
          <c:order val="4"/>
          <c:tx>
            <c:strRef>
              <c:f>'F&amp;T4 - RA 04-22'!$G$2</c:f>
              <c:strCache>
                <c:ptCount val="1"/>
                <c:pt idx="0">
                  <c:v>2022</c:v>
                </c:pt>
              </c:strCache>
            </c:strRef>
          </c:tx>
          <c:spPr>
            <a:solidFill>
              <a:srgbClr val="FF99CC"/>
            </a:solidFill>
          </c:spPr>
          <c:invertIfNegative val="0"/>
          <c:cat>
            <c:strLit>
              <c:ptCount val="8"/>
              <c:pt idx="0">
                <c:v>1 Underpinning</c:v>
              </c:pt>
              <c:pt idx="1">
                <c:v>2 Aetiology</c:v>
              </c:pt>
              <c:pt idx="2">
                <c:v>3 Prevention</c:v>
              </c:pt>
              <c:pt idx="3">
                <c:v>4 Detection and Diagnosis</c:v>
              </c:pt>
              <c:pt idx="4">
                <c:v>5 Treatment Development</c:v>
              </c:pt>
              <c:pt idx="5">
                <c:v>6 Treatment Evaluation</c:v>
              </c:pt>
              <c:pt idx="6">
                <c:v>7 Disease Management</c:v>
              </c:pt>
              <c:pt idx="7">
                <c:v>8 Health Services</c:v>
              </c:pt>
            </c:strLit>
          </c:cat>
          <c:val>
            <c:numRef>
              <c:f>'F&amp;T4 - RA 04-22'!$H$4:$H$11</c:f>
              <c:numCache>
                <c:formatCode>0.0%</c:formatCode>
                <c:ptCount val="8"/>
                <c:pt idx="0">
                  <c:v>0.16306552019669249</c:v>
                </c:pt>
                <c:pt idx="1">
                  <c:v>0.28186357553742741</c:v>
                </c:pt>
                <c:pt idx="2">
                  <c:v>7.1437317228094072E-2</c:v>
                </c:pt>
                <c:pt idx="3">
                  <c:v>0.11582720609361034</c:v>
                </c:pt>
                <c:pt idx="4">
                  <c:v>0.11963260119915915</c:v>
                </c:pt>
                <c:pt idx="5">
                  <c:v>0.11575236575556107</c:v>
                </c:pt>
                <c:pt idx="6">
                  <c:v>5.1101920558949278E-2</c:v>
                </c:pt>
                <c:pt idx="7">
                  <c:v>8.1319493430506221E-2</c:v>
                </c:pt>
              </c:numCache>
            </c:numRef>
          </c:val>
          <c:extLst>
            <c:ext xmlns:c16="http://schemas.microsoft.com/office/drawing/2014/chart" uri="{C3380CC4-5D6E-409C-BE32-E72D297353CC}">
              <c16:uniqueId val="{00000004-CF8B-400B-B59C-25B626832554}"/>
            </c:ext>
          </c:extLst>
        </c:ser>
        <c:dLbls>
          <c:showLegendKey val="0"/>
          <c:showVal val="0"/>
          <c:showCatName val="0"/>
          <c:showSerName val="0"/>
          <c:showPercent val="0"/>
          <c:showBubbleSize val="0"/>
        </c:dLbls>
        <c:gapWidth val="150"/>
        <c:axId val="187085952"/>
        <c:axId val="187087488"/>
      </c:barChart>
      <c:catAx>
        <c:axId val="187085952"/>
        <c:scaling>
          <c:orientation val="minMax"/>
        </c:scaling>
        <c:delete val="0"/>
        <c:axPos val="b"/>
        <c:title>
          <c:tx>
            <c:rich>
              <a:bodyPr/>
              <a:lstStyle/>
              <a:p>
                <a:pPr>
                  <a:defRPr/>
                </a:pPr>
                <a:r>
                  <a:rPr lang="en-GB"/>
                  <a:t>HRCS Research Activity</a:t>
                </a:r>
              </a:p>
            </c:rich>
          </c:tx>
          <c:layout>
            <c:manualLayout>
              <c:xMode val="edge"/>
              <c:yMode val="edge"/>
              <c:x val="0.41120069444444446"/>
              <c:y val="0.94676166666666661"/>
            </c:manualLayout>
          </c:layout>
          <c:overlay val="0"/>
        </c:title>
        <c:numFmt formatCode="General" sourceLinked="0"/>
        <c:majorTickMark val="out"/>
        <c:minorTickMark val="none"/>
        <c:tickLblPos val="nextTo"/>
        <c:txPr>
          <a:bodyPr/>
          <a:lstStyle/>
          <a:p>
            <a:pPr>
              <a:defRPr sz="800"/>
            </a:pPr>
            <a:endParaRPr lang="en-US"/>
          </a:p>
        </c:txPr>
        <c:crossAx val="187087488"/>
        <c:crosses val="autoZero"/>
        <c:auto val="1"/>
        <c:lblAlgn val="ctr"/>
        <c:lblOffset val="100"/>
        <c:noMultiLvlLbl val="0"/>
      </c:catAx>
      <c:valAx>
        <c:axId val="187087488"/>
        <c:scaling>
          <c:orientation val="minMax"/>
          <c:max val="0.35000000000000003"/>
        </c:scaling>
        <c:delete val="0"/>
        <c:axPos val="l"/>
        <c:majorGridlines>
          <c:spPr>
            <a:ln>
              <a:solidFill>
                <a:schemeClr val="bg1">
                  <a:lumMod val="75000"/>
                </a:schemeClr>
              </a:solidFill>
            </a:ln>
          </c:spPr>
        </c:majorGridlines>
        <c:title>
          <c:tx>
            <c:rich>
              <a:bodyPr/>
              <a:lstStyle/>
              <a:p>
                <a:pPr>
                  <a:defRPr/>
                </a:pPr>
                <a:r>
                  <a:rPr lang="en-GB"/>
                  <a:t>Proportion of total spend</a:t>
                </a:r>
              </a:p>
            </c:rich>
          </c:tx>
          <c:overlay val="0"/>
        </c:title>
        <c:numFmt formatCode="0%" sourceLinked="0"/>
        <c:majorTickMark val="out"/>
        <c:minorTickMark val="none"/>
        <c:tickLblPos val="nextTo"/>
        <c:crossAx val="187085952"/>
        <c:crosses val="autoZero"/>
        <c:crossBetween val="between"/>
      </c:valAx>
      <c:spPr>
        <a:noFill/>
      </c:spPr>
    </c:plotArea>
    <c:legend>
      <c:legendPos val="r"/>
      <c:layout>
        <c:manualLayout>
          <c:xMode val="edge"/>
          <c:yMode val="edge"/>
          <c:x val="0.51842083333333322"/>
          <c:y val="2.9949166666666669E-2"/>
          <c:w val="0.20415107368216515"/>
          <c:h val="0.29317516073677269"/>
        </c:manualLayout>
      </c:layout>
      <c:overlay val="0"/>
    </c:legend>
    <c:plotVisOnly val="1"/>
    <c:dispBlanksAs val="gap"/>
    <c:showDLblsOverMax val="0"/>
  </c:chart>
  <c:spPr>
    <a:solidFill>
      <a:schemeClr val="bg2">
        <a:alpha val="30000"/>
      </a:schemeClr>
    </a:solidFill>
    <a:ln>
      <a:noFill/>
    </a:ln>
  </c:spPr>
  <c:txPr>
    <a:bodyPr/>
    <a:lstStyle/>
    <a:p>
      <a:pPr>
        <a:defRPr>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'F&amp;T5 - HC 22'!$D$2</c:f>
              <c:strCache>
                <c:ptCount val="1"/>
                <c:pt idx="0">
                  <c:v>% Total</c:v>
                </c:pt>
              </c:strCache>
            </c:strRef>
          </c:tx>
          <c:spPr>
            <a:solidFill>
              <a:srgbClr val="FF99CC"/>
            </a:solidFill>
            <a:ln w="19050">
              <a:solidFill>
                <a:schemeClr val="lt1"/>
              </a:solidFill>
            </a:ln>
            <a:effectLst/>
          </c:spPr>
          <c:invertIfNegative val="0"/>
          <c:cat>
            <c:strRef>
              <c:f>'F&amp;T5 - HC 22'!$A$3:$A$23</c:f>
              <c:strCache>
                <c:ptCount val="21"/>
                <c:pt idx="0">
                  <c:v>Disputed aetiology and other</c:v>
                </c:pt>
                <c:pt idx="1">
                  <c:v>Ear</c:v>
                </c:pt>
                <c:pt idx="2">
                  <c:v>Skin</c:v>
                </c:pt>
                <c:pt idx="3">
                  <c:v>Congenital Disorders</c:v>
                </c:pt>
                <c:pt idx="4">
                  <c:v>Blood</c:v>
                </c:pt>
                <c:pt idx="5">
                  <c:v>Stroke</c:v>
                </c:pt>
                <c:pt idx="6">
                  <c:v>Renal and Urogenital</c:v>
                </c:pt>
                <c:pt idx="7">
                  <c:v>Injuries and Accidents</c:v>
                </c:pt>
                <c:pt idx="8">
                  <c:v>Eye</c:v>
                </c:pt>
                <c:pt idx="9">
                  <c:v>Musculoskeletal</c:v>
                </c:pt>
                <c:pt idx="10">
                  <c:v>Oral and Gastrointestinal</c:v>
                </c:pt>
                <c:pt idx="11">
                  <c:v>Reproductive Health and Childbirth</c:v>
                </c:pt>
                <c:pt idx="12">
                  <c:v>Respiratory</c:v>
                </c:pt>
                <c:pt idx="13">
                  <c:v>Metabolic and Endocrine</c:v>
                </c:pt>
                <c:pt idx="14">
                  <c:v>Inflammatory and Immune System</c:v>
                </c:pt>
                <c:pt idx="15">
                  <c:v>Cardiovascular</c:v>
                </c:pt>
                <c:pt idx="16">
                  <c:v>Mental Health</c:v>
                </c:pt>
                <c:pt idx="17">
                  <c:v>Neurological</c:v>
                </c:pt>
                <c:pt idx="18">
                  <c:v>Infection</c:v>
                </c:pt>
                <c:pt idx="19">
                  <c:v>Cancer and neoplasms</c:v>
                </c:pt>
                <c:pt idx="20">
                  <c:v>Generic Health Relevance</c:v>
                </c:pt>
              </c:strCache>
            </c:strRef>
          </c:cat>
          <c:val>
            <c:numRef>
              <c:f>'F&amp;T5 - HC 22'!$D$3:$D$23</c:f>
              <c:numCache>
                <c:formatCode>0.0%</c:formatCode>
                <c:ptCount val="21"/>
                <c:pt idx="0">
                  <c:v>2.512724446221362E-3</c:v>
                </c:pt>
                <c:pt idx="1">
                  <c:v>4.4781015822833057E-3</c:v>
                </c:pt>
                <c:pt idx="2">
                  <c:v>4.6901973424574635E-3</c:v>
                </c:pt>
                <c:pt idx="3">
                  <c:v>4.9706876726958128E-3</c:v>
                </c:pt>
                <c:pt idx="4">
                  <c:v>6.3662023771222185E-3</c:v>
                </c:pt>
                <c:pt idx="5">
                  <c:v>9.4947253825054014E-3</c:v>
                </c:pt>
                <c:pt idx="6">
                  <c:v>9.6213306620792707E-3</c:v>
                </c:pt>
                <c:pt idx="7">
                  <c:v>9.8065479916977991E-3</c:v>
                </c:pt>
                <c:pt idx="8">
                  <c:v>1.0822259599218259E-2</c:v>
                </c:pt>
                <c:pt idx="9">
                  <c:v>2.1207715193800956E-2</c:v>
                </c:pt>
                <c:pt idx="10">
                  <c:v>2.2064262386338674E-2</c:v>
                </c:pt>
                <c:pt idx="11">
                  <c:v>2.4475617648462237E-2</c:v>
                </c:pt>
                <c:pt idx="12">
                  <c:v>2.523313147986328E-2</c:v>
                </c:pt>
                <c:pt idx="13">
                  <c:v>2.5531111591246009E-2</c:v>
                </c:pt>
                <c:pt idx="14">
                  <c:v>3.4498103032603894E-2</c:v>
                </c:pt>
                <c:pt idx="15">
                  <c:v>5.881492939646777E-2</c:v>
                </c:pt>
                <c:pt idx="16">
                  <c:v>6.7120240186593627E-2</c:v>
                </c:pt>
                <c:pt idx="17">
                  <c:v>8.8771937707531182E-2</c:v>
                </c:pt>
                <c:pt idx="18">
                  <c:v>0.15387706879977398</c:v>
                </c:pt>
                <c:pt idx="19">
                  <c:v>0.16805152006598811</c:v>
                </c:pt>
                <c:pt idx="20">
                  <c:v>0.24759158545504945</c:v>
                </c:pt>
              </c:numCache>
            </c:numRef>
          </c:val>
          <c:extLst>
            <c:ext xmlns:c16="http://schemas.microsoft.com/office/drawing/2014/chart" uri="{C3380CC4-5D6E-409C-BE32-E72D297353CC}">
              <c16:uniqueId val="{00000000-80DA-48E0-AC02-6B91DD9EFA39}"/>
            </c:ext>
          </c:extLst>
        </c:ser>
        <c:dLbls>
          <c:showLegendKey val="0"/>
          <c:showVal val="0"/>
          <c:showCatName val="0"/>
          <c:showSerName val="0"/>
          <c:showPercent val="0"/>
          <c:showBubbleSize val="0"/>
        </c:dLbls>
        <c:gapWidth val="150"/>
        <c:axId val="1258357135"/>
        <c:axId val="1231841199"/>
      </c:barChart>
      <c:catAx>
        <c:axId val="125835713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r>
                  <a:rPr lang="en-GB"/>
                  <a:t>HRCS Health Category</a:t>
                </a:r>
              </a:p>
            </c:rich>
          </c:tx>
          <c:layout>
            <c:manualLayout>
              <c:xMode val="edge"/>
              <c:yMode val="edge"/>
              <c:x val="1.9463959490442734E-2"/>
              <c:y val="0.267956155224984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231841199"/>
        <c:crosses val="autoZero"/>
        <c:auto val="1"/>
        <c:lblAlgn val="ctr"/>
        <c:lblOffset val="100"/>
        <c:noMultiLvlLbl val="0"/>
      </c:catAx>
      <c:valAx>
        <c:axId val="1231841199"/>
        <c:scaling>
          <c:orientation val="minMax"/>
          <c:max val="0.2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r>
                  <a:rPr lang="en-GB" b="1"/>
                  <a:t>Proportion of total spend</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2583571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alpha val="30000"/>
      </a:schemeClr>
    </a:solidFill>
    <a:ln w="9525" cap="flat" cmpd="sng" algn="ctr">
      <a:no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0734567193658462"/>
          <c:y val="2.246044261059477E-2"/>
          <c:w val="0.77025050480112156"/>
          <c:h val="0.89285322764261921"/>
        </c:manualLayout>
      </c:layout>
      <c:barChart>
        <c:barDir val="bar"/>
        <c:grouping val="clustered"/>
        <c:varyColors val="0"/>
        <c:ser>
          <c:idx val="0"/>
          <c:order val="0"/>
          <c:tx>
            <c:strRef>
              <c:f>'F&amp;T6 - HC 04-22'!$B$1</c:f>
              <c:strCache>
                <c:ptCount val="1"/>
                <c:pt idx="0">
                  <c:v>2004/05</c:v>
                </c:pt>
              </c:strCache>
            </c:strRef>
          </c:tx>
          <c:spPr>
            <a:solidFill>
              <a:srgbClr val="FF9900"/>
            </a:solidFill>
          </c:spPr>
          <c:invertIfNegative val="0"/>
          <c:cat>
            <c:strRef>
              <c:f>'F&amp;T6 - HC 04-22'!$A$3:$A$23</c:f>
              <c:strCache>
                <c:ptCount val="21"/>
                <c:pt idx="0">
                  <c:v>Blood</c:v>
                </c:pt>
                <c:pt idx="1">
                  <c:v>Cancer and neoplasms</c:v>
                </c:pt>
                <c:pt idx="2">
                  <c:v>Cardiovascular</c:v>
                </c:pt>
                <c:pt idx="3">
                  <c:v>Congenital Disorders</c:v>
                </c:pt>
                <c:pt idx="4">
                  <c:v>Disputed aetiology and other</c:v>
                </c:pt>
                <c:pt idx="5">
                  <c:v>Ear</c:v>
                </c:pt>
                <c:pt idx="6">
                  <c:v>Eye</c:v>
                </c:pt>
                <c:pt idx="7">
                  <c:v>Generic Health Relevance</c:v>
                </c:pt>
                <c:pt idx="8">
                  <c:v>Infection</c:v>
                </c:pt>
                <c:pt idx="9">
                  <c:v>Inflammatory and Immune System</c:v>
                </c:pt>
                <c:pt idx="10">
                  <c:v>Injuries and Accidents</c:v>
                </c:pt>
                <c:pt idx="11">
                  <c:v>Mental Health</c:v>
                </c:pt>
                <c:pt idx="12">
                  <c:v>Metabolic and Endocrine</c:v>
                </c:pt>
                <c:pt idx="13">
                  <c:v>Musculoskeletal</c:v>
                </c:pt>
                <c:pt idx="14">
                  <c:v>Neurological</c:v>
                </c:pt>
                <c:pt idx="15">
                  <c:v>Oral and Gastrointestinal</c:v>
                </c:pt>
                <c:pt idx="16">
                  <c:v>Renal and Urogenital</c:v>
                </c:pt>
                <c:pt idx="17">
                  <c:v>Reproductive Health and Childbirth</c:v>
                </c:pt>
                <c:pt idx="18">
                  <c:v>Respiratory</c:v>
                </c:pt>
                <c:pt idx="19">
                  <c:v>Skin</c:v>
                </c:pt>
                <c:pt idx="20">
                  <c:v>Stroke</c:v>
                </c:pt>
              </c:strCache>
            </c:strRef>
          </c:cat>
          <c:val>
            <c:numRef>
              <c:f>'F&amp;T6 - HC 04-22'!$C$3:$C$23</c:f>
              <c:numCache>
                <c:formatCode>0.0%</c:formatCode>
                <c:ptCount val="21"/>
                <c:pt idx="0">
                  <c:v>1.0017085312000268E-2</c:v>
                </c:pt>
                <c:pt idx="1">
                  <c:v>0.20279367614838273</c:v>
                </c:pt>
                <c:pt idx="2">
                  <c:v>7.0084502803080859E-2</c:v>
                </c:pt>
                <c:pt idx="3">
                  <c:v>7.1750186844119299E-3</c:v>
                </c:pt>
                <c:pt idx="4">
                  <c:v>1.7246427523277428E-3</c:v>
                </c:pt>
                <c:pt idx="5">
                  <c:v>1.2580818855437792E-2</c:v>
                </c:pt>
                <c:pt idx="6">
                  <c:v>8.7344639766108942E-3</c:v>
                </c:pt>
                <c:pt idx="7">
                  <c:v>0.25194473502329623</c:v>
                </c:pt>
                <c:pt idx="8">
                  <c:v>9.0334487125990806E-2</c:v>
                </c:pt>
                <c:pt idx="9">
                  <c:v>5.8723515925086636E-2</c:v>
                </c:pt>
                <c:pt idx="10">
                  <c:v>2.2974776627259015E-3</c:v>
                </c:pt>
                <c:pt idx="11">
                  <c:v>4.2822558675633539E-2</c:v>
                </c:pt>
                <c:pt idx="12">
                  <c:v>2.8647282538236365E-2</c:v>
                </c:pt>
                <c:pt idx="13">
                  <c:v>3.0264586854443606E-2</c:v>
                </c:pt>
                <c:pt idx="14">
                  <c:v>0.11552787564639308</c:v>
                </c:pt>
                <c:pt idx="15">
                  <c:v>1.4078018652006629E-2</c:v>
                </c:pt>
                <c:pt idx="16">
                  <c:v>8.7363753092529195E-3</c:v>
                </c:pt>
                <c:pt idx="17">
                  <c:v>2.0304917225125139E-2</c:v>
                </c:pt>
                <c:pt idx="18">
                  <c:v>9.4900296274595952E-3</c:v>
                </c:pt>
                <c:pt idx="19">
                  <c:v>4.8055237784730767E-3</c:v>
                </c:pt>
                <c:pt idx="20">
                  <c:v>8.9124074236242561E-3</c:v>
                </c:pt>
              </c:numCache>
            </c:numRef>
          </c:val>
          <c:extLst>
            <c:ext xmlns:c16="http://schemas.microsoft.com/office/drawing/2014/chart" uri="{C3380CC4-5D6E-409C-BE32-E72D297353CC}">
              <c16:uniqueId val="{00000000-2CF9-4761-A1EA-C91B0E06D49F}"/>
            </c:ext>
          </c:extLst>
        </c:ser>
        <c:ser>
          <c:idx val="1"/>
          <c:order val="1"/>
          <c:tx>
            <c:strRef>
              <c:f>'F&amp;T6 - HC 04-22'!$D$1</c:f>
              <c:strCache>
                <c:ptCount val="1"/>
                <c:pt idx="0">
                  <c:v>2009/10</c:v>
                </c:pt>
              </c:strCache>
            </c:strRef>
          </c:tx>
          <c:spPr>
            <a:solidFill>
              <a:srgbClr val="5B9BD5"/>
            </a:solidFill>
          </c:spPr>
          <c:invertIfNegative val="0"/>
          <c:cat>
            <c:strRef>
              <c:f>'F&amp;T6 - HC 04-22'!$A$3:$A$23</c:f>
              <c:strCache>
                <c:ptCount val="21"/>
                <c:pt idx="0">
                  <c:v>Blood</c:v>
                </c:pt>
                <c:pt idx="1">
                  <c:v>Cancer and neoplasms</c:v>
                </c:pt>
                <c:pt idx="2">
                  <c:v>Cardiovascular</c:v>
                </c:pt>
                <c:pt idx="3">
                  <c:v>Congenital Disorders</c:v>
                </c:pt>
                <c:pt idx="4">
                  <c:v>Disputed aetiology and other</c:v>
                </c:pt>
                <c:pt idx="5">
                  <c:v>Ear</c:v>
                </c:pt>
                <c:pt idx="6">
                  <c:v>Eye</c:v>
                </c:pt>
                <c:pt idx="7">
                  <c:v>Generic Health Relevance</c:v>
                </c:pt>
                <c:pt idx="8">
                  <c:v>Infection</c:v>
                </c:pt>
                <c:pt idx="9">
                  <c:v>Inflammatory and Immune System</c:v>
                </c:pt>
                <c:pt idx="10">
                  <c:v>Injuries and Accidents</c:v>
                </c:pt>
                <c:pt idx="11">
                  <c:v>Mental Health</c:v>
                </c:pt>
                <c:pt idx="12">
                  <c:v>Metabolic and Endocrine</c:v>
                </c:pt>
                <c:pt idx="13">
                  <c:v>Musculoskeletal</c:v>
                </c:pt>
                <c:pt idx="14">
                  <c:v>Neurological</c:v>
                </c:pt>
                <c:pt idx="15">
                  <c:v>Oral and Gastrointestinal</c:v>
                </c:pt>
                <c:pt idx="16">
                  <c:v>Renal and Urogenital</c:v>
                </c:pt>
                <c:pt idx="17">
                  <c:v>Reproductive Health and Childbirth</c:v>
                </c:pt>
                <c:pt idx="18">
                  <c:v>Respiratory</c:v>
                </c:pt>
                <c:pt idx="19">
                  <c:v>Skin</c:v>
                </c:pt>
                <c:pt idx="20">
                  <c:v>Stroke</c:v>
                </c:pt>
              </c:strCache>
            </c:strRef>
          </c:cat>
          <c:val>
            <c:numRef>
              <c:f>'F&amp;T6 - HC 04-22'!$D$3:$D$23</c:f>
              <c:numCache>
                <c:formatCode>0.0%</c:formatCode>
                <c:ptCount val="21"/>
                <c:pt idx="0">
                  <c:v>7.6953902341641324E-3</c:v>
                </c:pt>
                <c:pt idx="1">
                  <c:v>0.19600814935854771</c:v>
                </c:pt>
                <c:pt idx="2">
                  <c:v>7.1968955214694777E-2</c:v>
                </c:pt>
                <c:pt idx="3">
                  <c:v>3.5100792764920217E-3</c:v>
                </c:pt>
                <c:pt idx="4">
                  <c:v>9.5315586411050968E-3</c:v>
                </c:pt>
                <c:pt idx="5">
                  <c:v>3.3916086148866216E-3</c:v>
                </c:pt>
                <c:pt idx="6">
                  <c:v>8.6391067516403876E-3</c:v>
                </c:pt>
                <c:pt idx="7">
                  <c:v>0.24246677867436758</c:v>
                </c:pt>
                <c:pt idx="8">
                  <c:v>0.1084109772383194</c:v>
                </c:pt>
                <c:pt idx="9">
                  <c:v>4.8811168233051344E-2</c:v>
                </c:pt>
                <c:pt idx="10">
                  <c:v>3.5421225421149206E-3</c:v>
                </c:pt>
                <c:pt idx="11">
                  <c:v>5.4687503177586895E-2</c:v>
                </c:pt>
                <c:pt idx="12">
                  <c:v>2.7596824766730799E-2</c:v>
                </c:pt>
                <c:pt idx="13">
                  <c:v>2.7940942627767251E-2</c:v>
                </c:pt>
                <c:pt idx="14">
                  <c:v>9.8359173076615139E-2</c:v>
                </c:pt>
                <c:pt idx="15">
                  <c:v>1.8311544541581622E-2</c:v>
                </c:pt>
                <c:pt idx="16">
                  <c:v>8.3689163128704679E-3</c:v>
                </c:pt>
                <c:pt idx="17">
                  <c:v>2.49694017740585E-2</c:v>
                </c:pt>
                <c:pt idx="18">
                  <c:v>1.7348830228465673E-2</c:v>
                </c:pt>
                <c:pt idx="19">
                  <c:v>4.9654915089935589E-3</c:v>
                </c:pt>
                <c:pt idx="20">
                  <c:v>1.3475477205945937E-2</c:v>
                </c:pt>
              </c:numCache>
            </c:numRef>
          </c:val>
          <c:extLst>
            <c:ext xmlns:c16="http://schemas.microsoft.com/office/drawing/2014/chart" uri="{C3380CC4-5D6E-409C-BE32-E72D297353CC}">
              <c16:uniqueId val="{00000001-2CF9-4761-A1EA-C91B0E06D49F}"/>
            </c:ext>
          </c:extLst>
        </c:ser>
        <c:ser>
          <c:idx val="3"/>
          <c:order val="2"/>
          <c:tx>
            <c:strRef>
              <c:f>'F&amp;T6 - HC 04-22'!$E$1</c:f>
              <c:strCache>
                <c:ptCount val="1"/>
                <c:pt idx="0">
                  <c:v>2014</c:v>
                </c:pt>
              </c:strCache>
            </c:strRef>
          </c:tx>
          <c:spPr>
            <a:solidFill>
              <a:srgbClr val="70AD47"/>
            </a:solidFill>
          </c:spPr>
          <c:invertIfNegative val="0"/>
          <c:cat>
            <c:strRef>
              <c:f>'F&amp;T6 - HC 04-22'!$A$3:$A$23</c:f>
              <c:strCache>
                <c:ptCount val="21"/>
                <c:pt idx="0">
                  <c:v>Blood</c:v>
                </c:pt>
                <c:pt idx="1">
                  <c:v>Cancer and neoplasms</c:v>
                </c:pt>
                <c:pt idx="2">
                  <c:v>Cardiovascular</c:v>
                </c:pt>
                <c:pt idx="3">
                  <c:v>Congenital Disorders</c:v>
                </c:pt>
                <c:pt idx="4">
                  <c:v>Disputed aetiology and other</c:v>
                </c:pt>
                <c:pt idx="5">
                  <c:v>Ear</c:v>
                </c:pt>
                <c:pt idx="6">
                  <c:v>Eye</c:v>
                </c:pt>
                <c:pt idx="7">
                  <c:v>Generic Health Relevance</c:v>
                </c:pt>
                <c:pt idx="8">
                  <c:v>Infection</c:v>
                </c:pt>
                <c:pt idx="9">
                  <c:v>Inflammatory and Immune System</c:v>
                </c:pt>
                <c:pt idx="10">
                  <c:v>Injuries and Accidents</c:v>
                </c:pt>
                <c:pt idx="11">
                  <c:v>Mental Health</c:v>
                </c:pt>
                <c:pt idx="12">
                  <c:v>Metabolic and Endocrine</c:v>
                </c:pt>
                <c:pt idx="13">
                  <c:v>Musculoskeletal</c:v>
                </c:pt>
                <c:pt idx="14">
                  <c:v>Neurological</c:v>
                </c:pt>
                <c:pt idx="15">
                  <c:v>Oral and Gastrointestinal</c:v>
                </c:pt>
                <c:pt idx="16">
                  <c:v>Renal and Urogenital</c:v>
                </c:pt>
                <c:pt idx="17">
                  <c:v>Reproductive Health and Childbirth</c:v>
                </c:pt>
                <c:pt idx="18">
                  <c:v>Respiratory</c:v>
                </c:pt>
                <c:pt idx="19">
                  <c:v>Skin</c:v>
                </c:pt>
                <c:pt idx="20">
                  <c:v>Stroke</c:v>
                </c:pt>
              </c:strCache>
            </c:strRef>
          </c:cat>
          <c:val>
            <c:numRef>
              <c:f>'F&amp;T6 - HC 04-22'!$E$3:$E$23</c:f>
              <c:numCache>
                <c:formatCode>0.0%</c:formatCode>
                <c:ptCount val="21"/>
                <c:pt idx="0">
                  <c:v>6.6226086317580099E-3</c:v>
                </c:pt>
                <c:pt idx="1">
                  <c:v>0.19859825901106182</c:v>
                </c:pt>
                <c:pt idx="2">
                  <c:v>6.8398954865091954E-2</c:v>
                </c:pt>
                <c:pt idx="3">
                  <c:v>6.5281667819993621E-3</c:v>
                </c:pt>
                <c:pt idx="4">
                  <c:v>6.7378347829096337E-3</c:v>
                </c:pt>
                <c:pt idx="5">
                  <c:v>6.0715148392412105E-3</c:v>
                </c:pt>
                <c:pt idx="6">
                  <c:v>1.1217708536897348E-2</c:v>
                </c:pt>
                <c:pt idx="7">
                  <c:v>0.23599741418361711</c:v>
                </c:pt>
                <c:pt idx="8">
                  <c:v>0.11205474536609041</c:v>
                </c:pt>
                <c:pt idx="9">
                  <c:v>4.2322865409438137E-2</c:v>
                </c:pt>
                <c:pt idx="10">
                  <c:v>4.6514507347558947E-3</c:v>
                </c:pt>
                <c:pt idx="11">
                  <c:v>5.5445010125482509E-2</c:v>
                </c:pt>
                <c:pt idx="12">
                  <c:v>2.9833841837667845E-2</c:v>
                </c:pt>
                <c:pt idx="13">
                  <c:v>2.8965816201364247E-2</c:v>
                </c:pt>
                <c:pt idx="14">
                  <c:v>9.595741877288283E-2</c:v>
                </c:pt>
                <c:pt idx="15">
                  <c:v>1.9473913763510747E-2</c:v>
                </c:pt>
                <c:pt idx="16">
                  <c:v>9.7730403965953817E-3</c:v>
                </c:pt>
                <c:pt idx="17">
                  <c:v>2.3704538712281602E-2</c:v>
                </c:pt>
                <c:pt idx="18">
                  <c:v>1.6827815168903224E-2</c:v>
                </c:pt>
                <c:pt idx="19">
                  <c:v>6.5129428998183681E-3</c:v>
                </c:pt>
                <c:pt idx="20">
                  <c:v>1.4304138978632331E-2</c:v>
                </c:pt>
              </c:numCache>
            </c:numRef>
          </c:val>
          <c:extLst>
            <c:ext xmlns:c16="http://schemas.microsoft.com/office/drawing/2014/chart" uri="{C3380CC4-5D6E-409C-BE32-E72D297353CC}">
              <c16:uniqueId val="{00000002-2CF9-4761-A1EA-C91B0E06D49F}"/>
            </c:ext>
          </c:extLst>
        </c:ser>
        <c:ser>
          <c:idx val="2"/>
          <c:order val="3"/>
          <c:tx>
            <c:strRef>
              <c:f>'F&amp;T6 - HC 04-22'!$F$1</c:f>
              <c:strCache>
                <c:ptCount val="1"/>
                <c:pt idx="0">
                  <c:v>2018</c:v>
                </c:pt>
              </c:strCache>
            </c:strRef>
          </c:tx>
          <c:spPr>
            <a:solidFill>
              <a:srgbClr val="7030A0"/>
            </a:solidFill>
          </c:spPr>
          <c:invertIfNegative val="0"/>
          <c:cat>
            <c:strRef>
              <c:f>'F&amp;T6 - HC 04-22'!$A$3:$A$23</c:f>
              <c:strCache>
                <c:ptCount val="21"/>
                <c:pt idx="0">
                  <c:v>Blood</c:v>
                </c:pt>
                <c:pt idx="1">
                  <c:v>Cancer and neoplasms</c:v>
                </c:pt>
                <c:pt idx="2">
                  <c:v>Cardiovascular</c:v>
                </c:pt>
                <c:pt idx="3">
                  <c:v>Congenital Disorders</c:v>
                </c:pt>
                <c:pt idx="4">
                  <c:v>Disputed aetiology and other</c:v>
                </c:pt>
                <c:pt idx="5">
                  <c:v>Ear</c:v>
                </c:pt>
                <c:pt idx="6">
                  <c:v>Eye</c:v>
                </c:pt>
                <c:pt idx="7">
                  <c:v>Generic Health Relevance</c:v>
                </c:pt>
                <c:pt idx="8">
                  <c:v>Infection</c:v>
                </c:pt>
                <c:pt idx="9">
                  <c:v>Inflammatory and Immune System</c:v>
                </c:pt>
                <c:pt idx="10">
                  <c:v>Injuries and Accidents</c:v>
                </c:pt>
                <c:pt idx="11">
                  <c:v>Mental Health</c:v>
                </c:pt>
                <c:pt idx="12">
                  <c:v>Metabolic and Endocrine</c:v>
                </c:pt>
                <c:pt idx="13">
                  <c:v>Musculoskeletal</c:v>
                </c:pt>
                <c:pt idx="14">
                  <c:v>Neurological</c:v>
                </c:pt>
                <c:pt idx="15">
                  <c:v>Oral and Gastrointestinal</c:v>
                </c:pt>
                <c:pt idx="16">
                  <c:v>Renal and Urogenital</c:v>
                </c:pt>
                <c:pt idx="17">
                  <c:v>Reproductive Health and Childbirth</c:v>
                </c:pt>
                <c:pt idx="18">
                  <c:v>Respiratory</c:v>
                </c:pt>
                <c:pt idx="19">
                  <c:v>Skin</c:v>
                </c:pt>
                <c:pt idx="20">
                  <c:v>Stroke</c:v>
                </c:pt>
              </c:strCache>
            </c:strRef>
          </c:cat>
          <c:val>
            <c:numRef>
              <c:f>'F&amp;T6 - HC 04-22'!$F$3:$F$23</c:f>
              <c:numCache>
                <c:formatCode>0.0%</c:formatCode>
                <c:ptCount val="21"/>
                <c:pt idx="0">
                  <c:v>4.521362819447739E-3</c:v>
                </c:pt>
                <c:pt idx="1">
                  <c:v>0.18880579434378919</c:v>
                </c:pt>
                <c:pt idx="2">
                  <c:v>6.1110211600481572E-2</c:v>
                </c:pt>
                <c:pt idx="3">
                  <c:v>4.9090060601165468E-3</c:v>
                </c:pt>
                <c:pt idx="4">
                  <c:v>4.0901183557080882E-3</c:v>
                </c:pt>
                <c:pt idx="5">
                  <c:v>3.903920397490798E-3</c:v>
                </c:pt>
                <c:pt idx="6">
                  <c:v>1.2739609651767307E-2</c:v>
                </c:pt>
                <c:pt idx="7">
                  <c:v>0.24428783846039667</c:v>
                </c:pt>
                <c:pt idx="8">
                  <c:v>0.13520833168851817</c:v>
                </c:pt>
                <c:pt idx="9">
                  <c:v>3.852722188675739E-2</c:v>
                </c:pt>
                <c:pt idx="10">
                  <c:v>6.5374615332073234E-3</c:v>
                </c:pt>
                <c:pt idx="11">
                  <c:v>6.0538450221298008E-2</c:v>
                </c:pt>
                <c:pt idx="12">
                  <c:v>3.0450469973362516E-2</c:v>
                </c:pt>
                <c:pt idx="13">
                  <c:v>2.2339418415528858E-2</c:v>
                </c:pt>
                <c:pt idx="14">
                  <c:v>9.7056583070202151E-2</c:v>
                </c:pt>
                <c:pt idx="15">
                  <c:v>1.8688545873123984E-2</c:v>
                </c:pt>
                <c:pt idx="16">
                  <c:v>9.6048585269416405E-3</c:v>
                </c:pt>
                <c:pt idx="17">
                  <c:v>2.1460507309793694E-2</c:v>
                </c:pt>
                <c:pt idx="18">
                  <c:v>1.8209313231402919E-2</c:v>
                </c:pt>
                <c:pt idx="19">
                  <c:v>5.2289061555299259E-3</c:v>
                </c:pt>
                <c:pt idx="20">
                  <c:v>1.178207042513545E-2</c:v>
                </c:pt>
              </c:numCache>
            </c:numRef>
          </c:val>
          <c:extLst>
            <c:ext xmlns:c16="http://schemas.microsoft.com/office/drawing/2014/chart" uri="{C3380CC4-5D6E-409C-BE32-E72D297353CC}">
              <c16:uniqueId val="{00000003-2CF9-4761-A1EA-C91B0E06D49F}"/>
            </c:ext>
          </c:extLst>
        </c:ser>
        <c:ser>
          <c:idx val="4"/>
          <c:order val="4"/>
          <c:tx>
            <c:strRef>
              <c:f>'F&amp;T6 - HC 04-22'!$G$1</c:f>
              <c:strCache>
                <c:ptCount val="1"/>
                <c:pt idx="0">
                  <c:v>2022</c:v>
                </c:pt>
              </c:strCache>
            </c:strRef>
          </c:tx>
          <c:spPr>
            <a:solidFill>
              <a:srgbClr val="FF99CC"/>
            </a:solidFill>
          </c:spPr>
          <c:invertIfNegative val="0"/>
          <c:cat>
            <c:strRef>
              <c:f>'F&amp;T6 - HC 04-22'!$A$3:$A$23</c:f>
              <c:strCache>
                <c:ptCount val="21"/>
                <c:pt idx="0">
                  <c:v>Blood</c:v>
                </c:pt>
                <c:pt idx="1">
                  <c:v>Cancer and neoplasms</c:v>
                </c:pt>
                <c:pt idx="2">
                  <c:v>Cardiovascular</c:v>
                </c:pt>
                <c:pt idx="3">
                  <c:v>Congenital Disorders</c:v>
                </c:pt>
                <c:pt idx="4">
                  <c:v>Disputed aetiology and other</c:v>
                </c:pt>
                <c:pt idx="5">
                  <c:v>Ear</c:v>
                </c:pt>
                <c:pt idx="6">
                  <c:v>Eye</c:v>
                </c:pt>
                <c:pt idx="7">
                  <c:v>Generic Health Relevance</c:v>
                </c:pt>
                <c:pt idx="8">
                  <c:v>Infection</c:v>
                </c:pt>
                <c:pt idx="9">
                  <c:v>Inflammatory and Immune System</c:v>
                </c:pt>
                <c:pt idx="10">
                  <c:v>Injuries and Accidents</c:v>
                </c:pt>
                <c:pt idx="11">
                  <c:v>Mental Health</c:v>
                </c:pt>
                <c:pt idx="12">
                  <c:v>Metabolic and Endocrine</c:v>
                </c:pt>
                <c:pt idx="13">
                  <c:v>Musculoskeletal</c:v>
                </c:pt>
                <c:pt idx="14">
                  <c:v>Neurological</c:v>
                </c:pt>
                <c:pt idx="15">
                  <c:v>Oral and Gastrointestinal</c:v>
                </c:pt>
                <c:pt idx="16">
                  <c:v>Renal and Urogenital</c:v>
                </c:pt>
                <c:pt idx="17">
                  <c:v>Reproductive Health and Childbirth</c:v>
                </c:pt>
                <c:pt idx="18">
                  <c:v>Respiratory</c:v>
                </c:pt>
                <c:pt idx="19">
                  <c:v>Skin</c:v>
                </c:pt>
                <c:pt idx="20">
                  <c:v>Stroke</c:v>
                </c:pt>
              </c:strCache>
            </c:strRef>
          </c:cat>
          <c:val>
            <c:numRef>
              <c:f>'F&amp;T6 - HC 04-22'!$H$3:$H$23</c:f>
              <c:numCache>
                <c:formatCode>0.0%</c:formatCode>
                <c:ptCount val="21"/>
                <c:pt idx="0">
                  <c:v>6.3662023771222185E-3</c:v>
                </c:pt>
                <c:pt idx="1">
                  <c:v>0.16805152006598811</c:v>
                </c:pt>
                <c:pt idx="2">
                  <c:v>5.881492939646777E-2</c:v>
                </c:pt>
                <c:pt idx="3">
                  <c:v>4.9706876726958128E-3</c:v>
                </c:pt>
                <c:pt idx="4">
                  <c:v>2.512724446221362E-3</c:v>
                </c:pt>
                <c:pt idx="5">
                  <c:v>4.4781015822833057E-3</c:v>
                </c:pt>
                <c:pt idx="6">
                  <c:v>1.0822259599218259E-2</c:v>
                </c:pt>
                <c:pt idx="7">
                  <c:v>0.24759158545504945</c:v>
                </c:pt>
                <c:pt idx="8">
                  <c:v>0.15387706879977398</c:v>
                </c:pt>
                <c:pt idx="9">
                  <c:v>3.4498103032603894E-2</c:v>
                </c:pt>
                <c:pt idx="10">
                  <c:v>9.8065479916977991E-3</c:v>
                </c:pt>
                <c:pt idx="11">
                  <c:v>6.7120240186593627E-2</c:v>
                </c:pt>
                <c:pt idx="12">
                  <c:v>2.5531111591246009E-2</c:v>
                </c:pt>
                <c:pt idx="13">
                  <c:v>2.1207715193800956E-2</c:v>
                </c:pt>
                <c:pt idx="14">
                  <c:v>8.8771937707531182E-2</c:v>
                </c:pt>
                <c:pt idx="15">
                  <c:v>2.2064262386338674E-2</c:v>
                </c:pt>
                <c:pt idx="16">
                  <c:v>9.6213306620792707E-3</c:v>
                </c:pt>
                <c:pt idx="17">
                  <c:v>2.4475617648462237E-2</c:v>
                </c:pt>
                <c:pt idx="18">
                  <c:v>2.523313147986328E-2</c:v>
                </c:pt>
                <c:pt idx="19">
                  <c:v>4.6901973424574635E-3</c:v>
                </c:pt>
                <c:pt idx="20">
                  <c:v>9.4947253825054014E-3</c:v>
                </c:pt>
              </c:numCache>
            </c:numRef>
          </c:val>
          <c:extLst>
            <c:ext xmlns:c16="http://schemas.microsoft.com/office/drawing/2014/chart" uri="{C3380CC4-5D6E-409C-BE32-E72D297353CC}">
              <c16:uniqueId val="{00000004-2CF9-4761-A1EA-C91B0E06D49F}"/>
            </c:ext>
          </c:extLst>
        </c:ser>
        <c:dLbls>
          <c:showLegendKey val="0"/>
          <c:showVal val="0"/>
          <c:showCatName val="0"/>
          <c:showSerName val="0"/>
          <c:showPercent val="0"/>
          <c:showBubbleSize val="0"/>
        </c:dLbls>
        <c:gapWidth val="150"/>
        <c:axId val="187061760"/>
        <c:axId val="187063296"/>
      </c:barChart>
      <c:catAx>
        <c:axId val="187061760"/>
        <c:scaling>
          <c:orientation val="minMax"/>
        </c:scaling>
        <c:delete val="0"/>
        <c:axPos val="l"/>
        <c:numFmt formatCode="General" sourceLinked="0"/>
        <c:majorTickMark val="out"/>
        <c:minorTickMark val="none"/>
        <c:tickLblPos val="nextTo"/>
        <c:crossAx val="187063296"/>
        <c:crosses val="autoZero"/>
        <c:auto val="1"/>
        <c:lblAlgn val="ctr"/>
        <c:lblOffset val="100"/>
        <c:noMultiLvlLbl val="0"/>
      </c:catAx>
      <c:valAx>
        <c:axId val="187063296"/>
        <c:scaling>
          <c:orientation val="minMax"/>
        </c:scaling>
        <c:delete val="0"/>
        <c:axPos val="b"/>
        <c:majorGridlines>
          <c:spPr>
            <a:ln>
              <a:solidFill>
                <a:sysClr val="window" lastClr="FFFFFF">
                  <a:lumMod val="75000"/>
                </a:sysClr>
              </a:solidFill>
            </a:ln>
          </c:spPr>
        </c:majorGridlines>
        <c:title>
          <c:tx>
            <c:rich>
              <a:bodyPr/>
              <a:lstStyle/>
              <a:p>
                <a:pPr>
                  <a:defRPr/>
                </a:pPr>
                <a:r>
                  <a:rPr lang="en-GB"/>
                  <a:t>Proportion</a:t>
                </a:r>
                <a:r>
                  <a:rPr lang="en-GB" baseline="0"/>
                  <a:t> of total spend</a:t>
                </a:r>
              </a:p>
            </c:rich>
          </c:tx>
          <c:layout>
            <c:manualLayout>
              <c:xMode val="edge"/>
              <c:yMode val="edge"/>
              <c:x val="0.52211705992723101"/>
              <c:y val="0.96470694208603724"/>
            </c:manualLayout>
          </c:layout>
          <c:overlay val="0"/>
        </c:title>
        <c:numFmt formatCode="0%" sourceLinked="0"/>
        <c:majorTickMark val="out"/>
        <c:minorTickMark val="none"/>
        <c:tickLblPos val="nextTo"/>
        <c:crossAx val="187061760"/>
        <c:crosses val="autoZero"/>
        <c:crossBetween val="between"/>
      </c:valAx>
      <c:spPr>
        <a:noFill/>
      </c:spPr>
    </c:plotArea>
    <c:legend>
      <c:legendPos val="r"/>
      <c:layout>
        <c:manualLayout>
          <c:xMode val="edge"/>
          <c:yMode val="edge"/>
          <c:x val="0.75385274677939851"/>
          <c:y val="2.8265944447653426E-2"/>
          <c:w val="0.11508819444444444"/>
          <c:h val="0.18811024305555554"/>
        </c:manualLayout>
      </c:layout>
      <c:overlay val="0"/>
    </c:legend>
    <c:plotVisOnly val="1"/>
    <c:dispBlanksAs val="gap"/>
    <c:showDLblsOverMax val="0"/>
  </c:chart>
  <c:spPr>
    <a:solidFill>
      <a:sysClr val="window" lastClr="FFFFFF">
        <a:lumMod val="95000"/>
        <a:alpha val="30000"/>
      </a:sysClr>
    </a:solidFill>
    <a:ln>
      <a:noFill/>
    </a:ln>
  </c:spPr>
  <c:txPr>
    <a:bodyPr/>
    <a:lstStyle/>
    <a:p>
      <a:pPr>
        <a:defRPr sz="1000">
          <a:latin typeface="Arial" pitchFamily="34" charset="0"/>
          <a:cs typeface="Arial"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41941579861111111"/>
          <c:y val="7.776199377062306E-3"/>
          <c:w val="0.54766579861111109"/>
          <c:h val="0.8854953703703704"/>
        </c:manualLayout>
      </c:layout>
      <c:barChart>
        <c:barDir val="bar"/>
        <c:grouping val="clustered"/>
        <c:varyColors val="0"/>
        <c:ser>
          <c:idx val="0"/>
          <c:order val="0"/>
          <c:tx>
            <c:strRef>
              <c:f>'F7 - DALY'!$B$1</c:f>
              <c:strCache>
                <c:ptCount val="1"/>
                <c:pt idx="0">
                  <c:v>UK DALY rate (2019)</c:v>
                </c:pt>
              </c:strCache>
            </c:strRef>
          </c:tx>
          <c:spPr>
            <a:solidFill>
              <a:srgbClr val="663300"/>
            </a:solidFill>
          </c:spPr>
          <c:invertIfNegative val="0"/>
          <c:cat>
            <c:strRef>
              <c:f>'F7 - DALY'!$A$2:$A$17</c:f>
              <c:strCache>
                <c:ptCount val="16"/>
                <c:pt idx="0">
                  <c:v>Blood / Cardiovascular / Stroke</c:v>
                </c:pt>
                <c:pt idx="1">
                  <c:v>Cancer</c:v>
                </c:pt>
                <c:pt idx="2">
                  <c:v>Congenital Disorders</c:v>
                </c:pt>
                <c:pt idx="3">
                  <c:v>Ear / Eye</c:v>
                </c:pt>
                <c:pt idx="4">
                  <c:v>Infection</c:v>
                </c:pt>
                <c:pt idx="5">
                  <c:v>Inflammatory and immune system</c:v>
                </c:pt>
                <c:pt idx="6">
                  <c:v>Injuries and Accidents</c:v>
                </c:pt>
                <c:pt idx="7">
                  <c:v>Mental Health</c:v>
                </c:pt>
                <c:pt idx="8">
                  <c:v>Metabolic and Endocrine</c:v>
                </c:pt>
                <c:pt idx="9">
                  <c:v>Musculoskeletal</c:v>
                </c:pt>
                <c:pt idx="10">
                  <c:v>Neurological</c:v>
                </c:pt>
                <c:pt idx="11">
                  <c:v>Oral and Gastrointestinal</c:v>
                </c:pt>
                <c:pt idx="12">
                  <c:v>Renal and Urogenital</c:v>
                </c:pt>
                <c:pt idx="13">
                  <c:v>Reproductive Health and Childbirth</c:v>
                </c:pt>
                <c:pt idx="14">
                  <c:v>Respiratory</c:v>
                </c:pt>
                <c:pt idx="15">
                  <c:v>Skin</c:v>
                </c:pt>
              </c:strCache>
            </c:strRef>
          </c:cat>
          <c:val>
            <c:numRef>
              <c:f>'F7 - DALY'!$B$2:$B$17</c:f>
              <c:numCache>
                <c:formatCode>0.0%</c:formatCode>
                <c:ptCount val="16"/>
                <c:pt idx="0">
                  <c:v>0.13132005520547604</c:v>
                </c:pt>
                <c:pt idx="1">
                  <c:v>0.17572108248941665</c:v>
                </c:pt>
                <c:pt idx="2">
                  <c:v>9.8079646783925025E-3</c:v>
                </c:pt>
                <c:pt idx="3">
                  <c:v>4.1585263291529673E-2</c:v>
                </c:pt>
                <c:pt idx="4">
                  <c:v>4.0443035505882415E-2</c:v>
                </c:pt>
                <c:pt idx="5">
                  <c:v>4.6569436555061513E-3</c:v>
                </c:pt>
                <c:pt idx="6">
                  <c:v>5.7548417503143871E-2</c:v>
                </c:pt>
                <c:pt idx="7">
                  <c:v>0.12341827848597418</c:v>
                </c:pt>
                <c:pt idx="8">
                  <c:v>6.0220691593485809E-2</c:v>
                </c:pt>
                <c:pt idx="9">
                  <c:v>7.4954839462216635E-2</c:v>
                </c:pt>
                <c:pt idx="10">
                  <c:v>0.10008451224470284</c:v>
                </c:pt>
                <c:pt idx="11">
                  <c:v>5.9183841213336578E-2</c:v>
                </c:pt>
                <c:pt idx="12">
                  <c:v>3.0746283926643053E-2</c:v>
                </c:pt>
                <c:pt idx="13">
                  <c:v>1.3986737902173668E-2</c:v>
                </c:pt>
                <c:pt idx="14">
                  <c:v>6.701826764466344E-2</c:v>
                </c:pt>
                <c:pt idx="15">
                  <c:v>9.3037851974564299E-3</c:v>
                </c:pt>
              </c:numCache>
            </c:numRef>
          </c:val>
          <c:extLst>
            <c:ext xmlns:c16="http://schemas.microsoft.com/office/drawing/2014/chart" uri="{C3380CC4-5D6E-409C-BE32-E72D297353CC}">
              <c16:uniqueId val="{00000000-90F1-4C55-A922-6B967453CDAA}"/>
            </c:ext>
          </c:extLst>
        </c:ser>
        <c:ser>
          <c:idx val="1"/>
          <c:order val="1"/>
          <c:tx>
            <c:strRef>
              <c:f>'F7 - DALY'!$C$1</c:f>
              <c:strCache>
                <c:ptCount val="1"/>
                <c:pt idx="0">
                  <c:v>% UKHRA2022 total spend </c:v>
                </c:pt>
              </c:strCache>
            </c:strRef>
          </c:tx>
          <c:spPr>
            <a:solidFill>
              <a:srgbClr val="FF99CC"/>
            </a:solidFill>
          </c:spPr>
          <c:invertIfNegative val="0"/>
          <c:cat>
            <c:strRef>
              <c:f>'F7 - DALY'!$A$2:$A$17</c:f>
              <c:strCache>
                <c:ptCount val="16"/>
                <c:pt idx="0">
                  <c:v>Blood / Cardiovascular / Stroke</c:v>
                </c:pt>
                <c:pt idx="1">
                  <c:v>Cancer</c:v>
                </c:pt>
                <c:pt idx="2">
                  <c:v>Congenital Disorders</c:v>
                </c:pt>
                <c:pt idx="3">
                  <c:v>Ear / Eye</c:v>
                </c:pt>
                <c:pt idx="4">
                  <c:v>Infection</c:v>
                </c:pt>
                <c:pt idx="5">
                  <c:v>Inflammatory and immune system</c:v>
                </c:pt>
                <c:pt idx="6">
                  <c:v>Injuries and Accidents</c:v>
                </c:pt>
                <c:pt idx="7">
                  <c:v>Mental Health</c:v>
                </c:pt>
                <c:pt idx="8">
                  <c:v>Metabolic and Endocrine</c:v>
                </c:pt>
                <c:pt idx="9">
                  <c:v>Musculoskeletal</c:v>
                </c:pt>
                <c:pt idx="10">
                  <c:v>Neurological</c:v>
                </c:pt>
                <c:pt idx="11">
                  <c:v>Oral and Gastrointestinal</c:v>
                </c:pt>
                <c:pt idx="12">
                  <c:v>Renal and Urogenital</c:v>
                </c:pt>
                <c:pt idx="13">
                  <c:v>Reproductive Health and Childbirth</c:v>
                </c:pt>
                <c:pt idx="14">
                  <c:v>Respiratory</c:v>
                </c:pt>
                <c:pt idx="15">
                  <c:v>Skin</c:v>
                </c:pt>
              </c:strCache>
            </c:strRef>
          </c:cat>
          <c:val>
            <c:numRef>
              <c:f>'F7 - DALY'!$C$2:$C$17</c:f>
              <c:numCache>
                <c:formatCode>0.00%</c:formatCode>
                <c:ptCount val="16"/>
                <c:pt idx="0">
                  <c:v>7.4667043003948469E-2</c:v>
                </c:pt>
                <c:pt idx="1">
                  <c:v>0.16804711298918928</c:v>
                </c:pt>
                <c:pt idx="2">
                  <c:v>4.9706876726682229E-3</c:v>
                </c:pt>
                <c:pt idx="3">
                  <c:v>1.5300361181416651E-2</c:v>
                </c:pt>
                <c:pt idx="4">
                  <c:v>0.15387706879891988</c:v>
                </c:pt>
                <c:pt idx="5">
                  <c:v>3.4498103032412394E-2</c:v>
                </c:pt>
                <c:pt idx="6">
                  <c:v>9.8065479916433721E-3</c:v>
                </c:pt>
                <c:pt idx="7">
                  <c:v>6.7183099383676823E-2</c:v>
                </c:pt>
                <c:pt idx="8">
                  <c:v>2.5526704515238148E-2</c:v>
                </c:pt>
                <c:pt idx="9">
                  <c:v>2.1207715193683255E-2</c:v>
                </c:pt>
                <c:pt idx="10">
                  <c:v>8.8771937707038465E-2</c:v>
                </c:pt>
                <c:pt idx="11">
                  <c:v>2.2059855310350016E-2</c:v>
                </c:pt>
                <c:pt idx="12">
                  <c:v>9.6213306620258725E-3</c:v>
                </c:pt>
                <c:pt idx="13">
                  <c:v>2.4457348511559382E-2</c:v>
                </c:pt>
                <c:pt idx="14">
                  <c:v>2.5233131479723253E-2</c:v>
                </c:pt>
                <c:pt idx="15">
                  <c:v>4.6901973424314332E-3</c:v>
                </c:pt>
              </c:numCache>
            </c:numRef>
          </c:val>
          <c:extLst>
            <c:ext xmlns:c16="http://schemas.microsoft.com/office/drawing/2014/chart" uri="{C3380CC4-5D6E-409C-BE32-E72D297353CC}">
              <c16:uniqueId val="{00000001-90F1-4C55-A922-6B967453CDAA}"/>
            </c:ext>
          </c:extLst>
        </c:ser>
        <c:dLbls>
          <c:showLegendKey val="0"/>
          <c:showVal val="0"/>
          <c:showCatName val="0"/>
          <c:showSerName val="0"/>
          <c:showPercent val="0"/>
          <c:showBubbleSize val="0"/>
        </c:dLbls>
        <c:gapWidth val="150"/>
        <c:axId val="144204928"/>
        <c:axId val="144206464"/>
      </c:barChart>
      <c:catAx>
        <c:axId val="144204928"/>
        <c:scaling>
          <c:orientation val="minMax"/>
        </c:scaling>
        <c:delete val="0"/>
        <c:axPos val="l"/>
        <c:title>
          <c:tx>
            <c:rich>
              <a:bodyPr/>
              <a:lstStyle/>
              <a:p>
                <a:pPr>
                  <a:defRPr/>
                </a:pPr>
                <a:r>
                  <a:rPr lang="en-GB"/>
                  <a:t>Aligned HRCS Health Category</a:t>
                </a:r>
              </a:p>
            </c:rich>
          </c:tx>
          <c:overlay val="0"/>
        </c:title>
        <c:numFmt formatCode="General" sourceLinked="0"/>
        <c:majorTickMark val="out"/>
        <c:minorTickMark val="none"/>
        <c:tickLblPos val="nextTo"/>
        <c:crossAx val="144206464"/>
        <c:crosses val="autoZero"/>
        <c:auto val="1"/>
        <c:lblAlgn val="ctr"/>
        <c:lblOffset val="100"/>
        <c:noMultiLvlLbl val="0"/>
      </c:catAx>
      <c:valAx>
        <c:axId val="144206464"/>
        <c:scaling>
          <c:orientation val="minMax"/>
          <c:max val="0.2"/>
        </c:scaling>
        <c:delete val="0"/>
        <c:axPos val="b"/>
        <c:majorGridlines>
          <c:spPr>
            <a:ln>
              <a:solidFill>
                <a:sysClr val="window" lastClr="FFFFFF">
                  <a:lumMod val="85000"/>
                </a:sysClr>
              </a:solidFill>
            </a:ln>
          </c:spPr>
        </c:majorGridlines>
        <c:title>
          <c:tx>
            <c:rich>
              <a:bodyPr/>
              <a:lstStyle/>
              <a:p>
                <a:pPr>
                  <a:defRPr/>
                </a:pPr>
                <a:r>
                  <a:rPr lang="en-GB"/>
                  <a:t>Proportion</a:t>
                </a:r>
              </a:p>
            </c:rich>
          </c:tx>
          <c:overlay val="0"/>
        </c:title>
        <c:numFmt formatCode="0%" sourceLinked="0"/>
        <c:majorTickMark val="out"/>
        <c:minorTickMark val="none"/>
        <c:tickLblPos val="nextTo"/>
        <c:crossAx val="144204928"/>
        <c:crosses val="autoZero"/>
        <c:crossBetween val="between"/>
      </c:valAx>
      <c:spPr>
        <a:noFill/>
      </c:spPr>
    </c:plotArea>
    <c:legend>
      <c:legendPos val="r"/>
      <c:layout>
        <c:manualLayout>
          <c:xMode val="edge"/>
          <c:yMode val="edge"/>
          <c:x val="0.67165529159557258"/>
          <c:y val="1.2446140660425131E-2"/>
          <c:w val="0.31601478759242241"/>
          <c:h val="0.11421458333333334"/>
        </c:manualLayout>
      </c:layout>
      <c:overlay val="0"/>
    </c:legend>
    <c:plotVisOnly val="1"/>
    <c:dispBlanksAs val="gap"/>
    <c:showDLblsOverMax val="0"/>
  </c:chart>
  <c:spPr>
    <a:solidFill>
      <a:sysClr val="window" lastClr="FFFFFF">
        <a:lumMod val="95000"/>
        <a:alpha val="30000"/>
      </a:sysClr>
    </a:solidFill>
    <a:ln>
      <a:noFill/>
    </a:ln>
  </c:spPr>
  <c:txPr>
    <a:bodyPr/>
    <a:lstStyle/>
    <a:p>
      <a:pPr>
        <a:defRPr sz="1000">
          <a:latin typeface="Arial" pitchFamily="34" charset="0"/>
          <a:cs typeface="Arial"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635069444444448E-2"/>
          <c:y val="3.2321745807974873E-2"/>
          <c:w val="0.87242656249999995"/>
          <c:h val="0.84097330628431266"/>
        </c:manualLayout>
      </c:layout>
      <c:barChart>
        <c:barDir val="col"/>
        <c:grouping val="clustered"/>
        <c:varyColors val="0"/>
        <c:ser>
          <c:idx val="0"/>
          <c:order val="0"/>
          <c:tx>
            <c:strRef>
              <c:f>'F9 - Regions'!$B$1</c:f>
              <c:strCache>
                <c:ptCount val="1"/>
                <c:pt idx="0">
                  <c:v>2004/05</c:v>
                </c:pt>
              </c:strCache>
            </c:strRef>
          </c:tx>
          <c:spPr>
            <a:solidFill>
              <a:schemeClr val="accent2"/>
            </a:solidFill>
          </c:spPr>
          <c:invertIfNegative val="0"/>
          <c:cat>
            <c:strRef>
              <c:f>'F9 - Regions'!$A$2:$A$13</c:f>
              <c:strCache>
                <c:ptCount val="12"/>
                <c:pt idx="0">
                  <c:v>East Midlands</c:v>
                </c:pt>
                <c:pt idx="1">
                  <c:v>East of England</c:v>
                </c:pt>
                <c:pt idx="2">
                  <c:v>London</c:v>
                </c:pt>
                <c:pt idx="3">
                  <c:v>North East</c:v>
                </c:pt>
                <c:pt idx="4">
                  <c:v>North West</c:v>
                </c:pt>
                <c:pt idx="5">
                  <c:v>Northern Ireland</c:v>
                </c:pt>
                <c:pt idx="6">
                  <c:v>Scotland</c:v>
                </c:pt>
                <c:pt idx="7">
                  <c:v>South East</c:v>
                </c:pt>
                <c:pt idx="8">
                  <c:v>South West</c:v>
                </c:pt>
                <c:pt idx="9">
                  <c:v>Wales</c:v>
                </c:pt>
                <c:pt idx="10">
                  <c:v>West Midlands</c:v>
                </c:pt>
                <c:pt idx="11">
                  <c:v>Yorkshire and The Humber</c:v>
                </c:pt>
              </c:strCache>
            </c:strRef>
          </c:cat>
          <c:val>
            <c:numRef>
              <c:f>'F9 - Regions'!$B$2:$B$13</c:f>
              <c:numCache>
                <c:formatCode>0.00%</c:formatCode>
                <c:ptCount val="12"/>
                <c:pt idx="0">
                  <c:v>4.4148049185099444E-2</c:v>
                </c:pt>
                <c:pt idx="1">
                  <c:v>0.12416517968320126</c:v>
                </c:pt>
                <c:pt idx="2">
                  <c:v>0.33454489224707706</c:v>
                </c:pt>
                <c:pt idx="3">
                  <c:v>1.7018663296061384E-2</c:v>
                </c:pt>
                <c:pt idx="4">
                  <c:v>6.4123956674211988E-2</c:v>
                </c:pt>
                <c:pt idx="5">
                  <c:v>1.192559332192316E-2</c:v>
                </c:pt>
                <c:pt idx="6">
                  <c:v>0.1299630502624334</c:v>
                </c:pt>
                <c:pt idx="7">
                  <c:v>0.14325602859417727</c:v>
                </c:pt>
                <c:pt idx="8">
                  <c:v>2.8355076617025049E-2</c:v>
                </c:pt>
                <c:pt idx="9">
                  <c:v>1.6704065654827259E-2</c:v>
                </c:pt>
                <c:pt idx="10">
                  <c:v>2.7622498236402247E-2</c:v>
                </c:pt>
                <c:pt idx="11">
                  <c:v>5.6966493327988865E-2</c:v>
                </c:pt>
              </c:numCache>
            </c:numRef>
          </c:val>
          <c:extLst>
            <c:ext xmlns:c16="http://schemas.microsoft.com/office/drawing/2014/chart" uri="{C3380CC4-5D6E-409C-BE32-E72D297353CC}">
              <c16:uniqueId val="{00000000-0061-474A-865E-418B88B8F340}"/>
            </c:ext>
          </c:extLst>
        </c:ser>
        <c:ser>
          <c:idx val="1"/>
          <c:order val="1"/>
          <c:tx>
            <c:strRef>
              <c:f>'F9 - Regions'!$C$1</c:f>
              <c:strCache>
                <c:ptCount val="1"/>
                <c:pt idx="0">
                  <c:v>2009/10</c:v>
                </c:pt>
              </c:strCache>
            </c:strRef>
          </c:tx>
          <c:spPr>
            <a:solidFill>
              <a:schemeClr val="accent5"/>
            </a:solidFill>
          </c:spPr>
          <c:invertIfNegative val="0"/>
          <c:cat>
            <c:strRef>
              <c:f>'F9 - Regions'!$A$2:$A$13</c:f>
              <c:strCache>
                <c:ptCount val="12"/>
                <c:pt idx="0">
                  <c:v>East Midlands</c:v>
                </c:pt>
                <c:pt idx="1">
                  <c:v>East of England</c:v>
                </c:pt>
                <c:pt idx="2">
                  <c:v>London</c:v>
                </c:pt>
                <c:pt idx="3">
                  <c:v>North East</c:v>
                </c:pt>
                <c:pt idx="4">
                  <c:v>North West</c:v>
                </c:pt>
                <c:pt idx="5">
                  <c:v>Northern Ireland</c:v>
                </c:pt>
                <c:pt idx="6">
                  <c:v>Scotland</c:v>
                </c:pt>
                <c:pt idx="7">
                  <c:v>South East</c:v>
                </c:pt>
                <c:pt idx="8">
                  <c:v>South West</c:v>
                </c:pt>
                <c:pt idx="9">
                  <c:v>Wales</c:v>
                </c:pt>
                <c:pt idx="10">
                  <c:v>West Midlands</c:v>
                </c:pt>
                <c:pt idx="11">
                  <c:v>Yorkshire and The Humber</c:v>
                </c:pt>
              </c:strCache>
            </c:strRef>
          </c:cat>
          <c:val>
            <c:numRef>
              <c:f>'F9 - Regions'!$C$2:$C$13</c:f>
              <c:numCache>
                <c:formatCode>0.00%</c:formatCode>
                <c:ptCount val="12"/>
                <c:pt idx="0">
                  <c:v>4.0929892208702752E-2</c:v>
                </c:pt>
                <c:pt idx="1">
                  <c:v>0.13040306679117306</c:v>
                </c:pt>
                <c:pt idx="2">
                  <c:v>0.33362983316766281</c:v>
                </c:pt>
                <c:pt idx="3">
                  <c:v>2.3725756907821575E-2</c:v>
                </c:pt>
                <c:pt idx="4">
                  <c:v>6.5966030545738769E-2</c:v>
                </c:pt>
                <c:pt idx="5">
                  <c:v>1.0653747414990389E-2</c:v>
                </c:pt>
                <c:pt idx="6">
                  <c:v>0.11527591389620213</c:v>
                </c:pt>
                <c:pt idx="7">
                  <c:v>0.13073521962650694</c:v>
                </c:pt>
                <c:pt idx="8">
                  <c:v>3.1277896897330425E-2</c:v>
                </c:pt>
                <c:pt idx="9">
                  <c:v>2.7174600040501682E-2</c:v>
                </c:pt>
                <c:pt idx="10">
                  <c:v>3.5859230799044461E-2</c:v>
                </c:pt>
                <c:pt idx="11">
                  <c:v>4.3116828710477152E-2</c:v>
                </c:pt>
              </c:numCache>
            </c:numRef>
          </c:val>
          <c:extLst>
            <c:ext xmlns:c16="http://schemas.microsoft.com/office/drawing/2014/chart" uri="{C3380CC4-5D6E-409C-BE32-E72D297353CC}">
              <c16:uniqueId val="{00000001-0061-474A-865E-418B88B8F340}"/>
            </c:ext>
          </c:extLst>
        </c:ser>
        <c:ser>
          <c:idx val="3"/>
          <c:order val="2"/>
          <c:tx>
            <c:strRef>
              <c:f>'F9 - Regions'!$D$1</c:f>
              <c:strCache>
                <c:ptCount val="1"/>
                <c:pt idx="0">
                  <c:v>2014</c:v>
                </c:pt>
              </c:strCache>
            </c:strRef>
          </c:tx>
          <c:spPr>
            <a:solidFill>
              <a:schemeClr val="accent6"/>
            </a:solidFill>
          </c:spPr>
          <c:invertIfNegative val="0"/>
          <c:cat>
            <c:strRef>
              <c:f>'F9 - Regions'!$A$2:$A$13</c:f>
              <c:strCache>
                <c:ptCount val="12"/>
                <c:pt idx="0">
                  <c:v>East Midlands</c:v>
                </c:pt>
                <c:pt idx="1">
                  <c:v>East of England</c:v>
                </c:pt>
                <c:pt idx="2">
                  <c:v>London</c:v>
                </c:pt>
                <c:pt idx="3">
                  <c:v>North East</c:v>
                </c:pt>
                <c:pt idx="4">
                  <c:v>North West</c:v>
                </c:pt>
                <c:pt idx="5">
                  <c:v>Northern Ireland</c:v>
                </c:pt>
                <c:pt idx="6">
                  <c:v>Scotland</c:v>
                </c:pt>
                <c:pt idx="7">
                  <c:v>South East</c:v>
                </c:pt>
                <c:pt idx="8">
                  <c:v>South West</c:v>
                </c:pt>
                <c:pt idx="9">
                  <c:v>Wales</c:v>
                </c:pt>
                <c:pt idx="10">
                  <c:v>West Midlands</c:v>
                </c:pt>
                <c:pt idx="11">
                  <c:v>Yorkshire and The Humber</c:v>
                </c:pt>
              </c:strCache>
            </c:strRef>
          </c:cat>
          <c:val>
            <c:numRef>
              <c:f>'F9 - Regions'!$D$2:$D$13</c:f>
              <c:numCache>
                <c:formatCode>0.00%</c:formatCode>
                <c:ptCount val="12"/>
                <c:pt idx="0">
                  <c:v>3.7009865136974747E-2</c:v>
                </c:pt>
                <c:pt idx="1">
                  <c:v>0.12831653645812113</c:v>
                </c:pt>
                <c:pt idx="2">
                  <c:v>0.32067453099865439</c:v>
                </c:pt>
                <c:pt idx="3">
                  <c:v>2.8534006841678373E-2</c:v>
                </c:pt>
                <c:pt idx="4">
                  <c:v>6.0641983111173525E-2</c:v>
                </c:pt>
                <c:pt idx="5">
                  <c:v>8.4772126222735535E-3</c:v>
                </c:pt>
                <c:pt idx="6">
                  <c:v>0.11764513125154732</c:v>
                </c:pt>
                <c:pt idx="7">
                  <c:v>0.15794903122866252</c:v>
                </c:pt>
                <c:pt idx="8">
                  <c:v>3.7069268281905897E-2</c:v>
                </c:pt>
                <c:pt idx="9">
                  <c:v>2.4620884936564235E-2</c:v>
                </c:pt>
                <c:pt idx="10">
                  <c:v>3.3613019961916395E-2</c:v>
                </c:pt>
                <c:pt idx="11">
                  <c:v>4.5448529170528155E-2</c:v>
                </c:pt>
              </c:numCache>
            </c:numRef>
          </c:val>
          <c:extLst>
            <c:ext xmlns:c16="http://schemas.microsoft.com/office/drawing/2014/chart" uri="{C3380CC4-5D6E-409C-BE32-E72D297353CC}">
              <c16:uniqueId val="{00000002-0061-474A-865E-418B88B8F340}"/>
            </c:ext>
          </c:extLst>
        </c:ser>
        <c:ser>
          <c:idx val="5"/>
          <c:order val="3"/>
          <c:tx>
            <c:strRef>
              <c:f>'F9 - Regions'!$E$1</c:f>
              <c:strCache>
                <c:ptCount val="1"/>
                <c:pt idx="0">
                  <c:v>2018</c:v>
                </c:pt>
              </c:strCache>
            </c:strRef>
          </c:tx>
          <c:spPr>
            <a:solidFill>
              <a:srgbClr val="7030A0"/>
            </a:solidFill>
          </c:spPr>
          <c:invertIfNegative val="0"/>
          <c:cat>
            <c:strRef>
              <c:f>'F9 - Regions'!$A$2:$A$13</c:f>
              <c:strCache>
                <c:ptCount val="12"/>
                <c:pt idx="0">
                  <c:v>East Midlands</c:v>
                </c:pt>
                <c:pt idx="1">
                  <c:v>East of England</c:v>
                </c:pt>
                <c:pt idx="2">
                  <c:v>London</c:v>
                </c:pt>
                <c:pt idx="3">
                  <c:v>North East</c:v>
                </c:pt>
                <c:pt idx="4">
                  <c:v>North West</c:v>
                </c:pt>
                <c:pt idx="5">
                  <c:v>Northern Ireland</c:v>
                </c:pt>
                <c:pt idx="6">
                  <c:v>Scotland</c:v>
                </c:pt>
                <c:pt idx="7">
                  <c:v>South East</c:v>
                </c:pt>
                <c:pt idx="8">
                  <c:v>South West</c:v>
                </c:pt>
                <c:pt idx="9">
                  <c:v>Wales</c:v>
                </c:pt>
                <c:pt idx="10">
                  <c:v>West Midlands</c:v>
                </c:pt>
                <c:pt idx="11">
                  <c:v>Yorkshire and The Humber</c:v>
                </c:pt>
              </c:strCache>
            </c:strRef>
          </c:cat>
          <c:val>
            <c:numRef>
              <c:f>'F9 - Regions'!$E$2:$E$13</c:f>
              <c:numCache>
                <c:formatCode>0.00%</c:formatCode>
                <c:ptCount val="12"/>
                <c:pt idx="0">
                  <c:v>2.7799999999999998E-2</c:v>
                </c:pt>
                <c:pt idx="1">
                  <c:v>0.1434</c:v>
                </c:pt>
                <c:pt idx="2">
                  <c:v>0.31840000000000002</c:v>
                </c:pt>
                <c:pt idx="3">
                  <c:v>2.4500000000000001E-2</c:v>
                </c:pt>
                <c:pt idx="4">
                  <c:v>6.5299999999999997E-2</c:v>
                </c:pt>
                <c:pt idx="5">
                  <c:v>1.0200000000000001E-2</c:v>
                </c:pt>
                <c:pt idx="6">
                  <c:v>0.1134</c:v>
                </c:pt>
                <c:pt idx="7">
                  <c:v>0.14860000000000001</c:v>
                </c:pt>
                <c:pt idx="8">
                  <c:v>3.8300000000000001E-2</c:v>
                </c:pt>
                <c:pt idx="9">
                  <c:v>2.3800000000000002E-2</c:v>
                </c:pt>
                <c:pt idx="10">
                  <c:v>4.0800000000000003E-2</c:v>
                </c:pt>
                <c:pt idx="11">
                  <c:v>4.5600000000000002E-2</c:v>
                </c:pt>
              </c:numCache>
            </c:numRef>
          </c:val>
          <c:extLst>
            <c:ext xmlns:c16="http://schemas.microsoft.com/office/drawing/2014/chart" uri="{C3380CC4-5D6E-409C-BE32-E72D297353CC}">
              <c16:uniqueId val="{00000003-0061-474A-865E-418B88B8F340}"/>
            </c:ext>
          </c:extLst>
        </c:ser>
        <c:ser>
          <c:idx val="2"/>
          <c:order val="4"/>
          <c:tx>
            <c:strRef>
              <c:f>'F9 - Regions'!$F$1</c:f>
              <c:strCache>
                <c:ptCount val="1"/>
                <c:pt idx="0">
                  <c:v>2022</c:v>
                </c:pt>
              </c:strCache>
            </c:strRef>
          </c:tx>
          <c:spPr>
            <a:solidFill>
              <a:srgbClr val="FF99CC"/>
            </a:solidFill>
          </c:spPr>
          <c:invertIfNegative val="0"/>
          <c:cat>
            <c:strRef>
              <c:f>'F9 - Regions'!$A$2:$A$13</c:f>
              <c:strCache>
                <c:ptCount val="12"/>
                <c:pt idx="0">
                  <c:v>East Midlands</c:v>
                </c:pt>
                <c:pt idx="1">
                  <c:v>East of England</c:v>
                </c:pt>
                <c:pt idx="2">
                  <c:v>London</c:v>
                </c:pt>
                <c:pt idx="3">
                  <c:v>North East</c:v>
                </c:pt>
                <c:pt idx="4">
                  <c:v>North West</c:v>
                </c:pt>
                <c:pt idx="5">
                  <c:v>Northern Ireland</c:v>
                </c:pt>
                <c:pt idx="6">
                  <c:v>Scotland</c:v>
                </c:pt>
                <c:pt idx="7">
                  <c:v>South East</c:v>
                </c:pt>
                <c:pt idx="8">
                  <c:v>South West</c:v>
                </c:pt>
                <c:pt idx="9">
                  <c:v>Wales</c:v>
                </c:pt>
                <c:pt idx="10">
                  <c:v>West Midlands</c:v>
                </c:pt>
                <c:pt idx="11">
                  <c:v>Yorkshire and The Humber</c:v>
                </c:pt>
              </c:strCache>
            </c:strRef>
          </c:cat>
          <c:val>
            <c:numRef>
              <c:f>'F9 - Regions'!$F$2:$F$13</c:f>
              <c:numCache>
                <c:formatCode>0.00%</c:formatCode>
                <c:ptCount val="12"/>
                <c:pt idx="0">
                  <c:v>2.792709149493601E-2</c:v>
                </c:pt>
                <c:pt idx="1">
                  <c:v>0.12471025655551879</c:v>
                </c:pt>
                <c:pt idx="2">
                  <c:v>0.32260931550712635</c:v>
                </c:pt>
                <c:pt idx="3">
                  <c:v>2.1296841767849253E-2</c:v>
                </c:pt>
                <c:pt idx="4">
                  <c:v>7.4413441597468391E-2</c:v>
                </c:pt>
                <c:pt idx="5">
                  <c:v>1.0845337007402417E-2</c:v>
                </c:pt>
                <c:pt idx="6">
                  <c:v>0.10100326302880305</c:v>
                </c:pt>
                <c:pt idx="7">
                  <c:v>0.15783459945993356</c:v>
                </c:pt>
                <c:pt idx="8">
                  <c:v>4.3391008220242375E-2</c:v>
                </c:pt>
                <c:pt idx="9">
                  <c:v>1.7383106639796742E-2</c:v>
                </c:pt>
                <c:pt idx="10">
                  <c:v>4.9331964270432779E-2</c:v>
                </c:pt>
                <c:pt idx="11">
                  <c:v>4.9246820304963967E-2</c:v>
                </c:pt>
              </c:numCache>
            </c:numRef>
          </c:val>
          <c:extLst>
            <c:ext xmlns:c16="http://schemas.microsoft.com/office/drawing/2014/chart" uri="{C3380CC4-5D6E-409C-BE32-E72D297353CC}">
              <c16:uniqueId val="{00000004-0061-474A-865E-418B88B8F340}"/>
            </c:ext>
          </c:extLst>
        </c:ser>
        <c:dLbls>
          <c:showLegendKey val="0"/>
          <c:showVal val="0"/>
          <c:showCatName val="0"/>
          <c:showSerName val="0"/>
          <c:showPercent val="0"/>
          <c:showBubbleSize val="0"/>
        </c:dLbls>
        <c:gapWidth val="150"/>
        <c:axId val="186741888"/>
        <c:axId val="186743424"/>
      </c:barChart>
      <c:catAx>
        <c:axId val="186741888"/>
        <c:scaling>
          <c:orientation val="minMax"/>
        </c:scaling>
        <c:delete val="0"/>
        <c:axPos val="b"/>
        <c:title>
          <c:tx>
            <c:rich>
              <a:bodyPr/>
              <a:lstStyle/>
              <a:p>
                <a:pPr>
                  <a:defRPr sz="800"/>
                </a:pPr>
                <a:r>
                  <a:rPr lang="en-GB" sz="800"/>
                  <a:t>UK geographic region</a:t>
                </a:r>
              </a:p>
            </c:rich>
          </c:tx>
          <c:overlay val="0"/>
        </c:title>
        <c:numFmt formatCode="General" sourceLinked="0"/>
        <c:majorTickMark val="out"/>
        <c:minorTickMark val="none"/>
        <c:tickLblPos val="nextTo"/>
        <c:txPr>
          <a:bodyPr rot="0"/>
          <a:lstStyle/>
          <a:p>
            <a:pPr>
              <a:defRPr sz="600"/>
            </a:pPr>
            <a:endParaRPr lang="en-US"/>
          </a:p>
        </c:txPr>
        <c:crossAx val="186743424"/>
        <c:crosses val="autoZero"/>
        <c:auto val="1"/>
        <c:lblAlgn val="ctr"/>
        <c:lblOffset val="100"/>
        <c:noMultiLvlLbl val="0"/>
      </c:catAx>
      <c:valAx>
        <c:axId val="186743424"/>
        <c:scaling>
          <c:orientation val="minMax"/>
          <c:max val="0.35000000000000003"/>
        </c:scaling>
        <c:delete val="0"/>
        <c:axPos val="l"/>
        <c:majorGridlines>
          <c:spPr>
            <a:ln>
              <a:solidFill>
                <a:schemeClr val="bg1">
                  <a:lumMod val="75000"/>
                </a:schemeClr>
              </a:solidFill>
            </a:ln>
          </c:spPr>
        </c:majorGridlines>
        <c:title>
          <c:tx>
            <c:rich>
              <a:bodyPr/>
              <a:lstStyle/>
              <a:p>
                <a:pPr>
                  <a:defRPr sz="800"/>
                </a:pPr>
                <a:r>
                  <a:rPr lang="en-GB" sz="800"/>
                  <a:t>Proportion of total sepnd</a:t>
                </a:r>
              </a:p>
            </c:rich>
          </c:tx>
          <c:overlay val="0"/>
        </c:title>
        <c:numFmt formatCode="0%" sourceLinked="0"/>
        <c:majorTickMark val="out"/>
        <c:minorTickMark val="none"/>
        <c:tickLblPos val="nextTo"/>
        <c:txPr>
          <a:bodyPr/>
          <a:lstStyle/>
          <a:p>
            <a:pPr>
              <a:defRPr sz="800"/>
            </a:pPr>
            <a:endParaRPr lang="en-US"/>
          </a:p>
        </c:txPr>
        <c:crossAx val="186741888"/>
        <c:crosses val="autoZero"/>
        <c:crossBetween val="between"/>
      </c:valAx>
      <c:spPr>
        <a:noFill/>
      </c:spPr>
    </c:plotArea>
    <c:legend>
      <c:legendPos val="r"/>
      <c:layout>
        <c:manualLayout>
          <c:xMode val="edge"/>
          <c:yMode val="edge"/>
          <c:x val="0.50956081215447635"/>
          <c:y val="4.4559436661376836E-2"/>
          <c:w val="0.4104633164963078"/>
          <c:h val="8.3896444436860423E-2"/>
        </c:manualLayout>
      </c:layout>
      <c:overlay val="0"/>
      <c:txPr>
        <a:bodyPr/>
        <a:lstStyle/>
        <a:p>
          <a:pPr>
            <a:defRPr sz="800"/>
          </a:pPr>
          <a:endParaRPr lang="en-US"/>
        </a:p>
      </c:txPr>
    </c:legend>
    <c:plotVisOnly val="1"/>
    <c:dispBlanksAs val="gap"/>
    <c:showDLblsOverMax val="0"/>
  </c:chart>
  <c:spPr>
    <a:solidFill>
      <a:sysClr val="window" lastClr="FFFFFF">
        <a:lumMod val="95000"/>
        <a:alpha val="30000"/>
      </a:sysClr>
    </a:solidFill>
    <a:ln>
      <a:noFill/>
    </a:ln>
  </c:spPr>
  <c:txPr>
    <a:bodyPr/>
    <a:lstStyle/>
    <a:p>
      <a:pPr>
        <a:defRPr sz="900">
          <a:latin typeface="Arial" pitchFamily="34" charset="0"/>
          <a:cs typeface="Arial"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10538194444445"/>
          <c:y val="3.7382221161748719E-2"/>
          <c:w val="0.89161458333333332"/>
          <c:h val="0.79226845440384397"/>
        </c:manualLayout>
      </c:layout>
      <c:barChart>
        <c:barDir val="col"/>
        <c:grouping val="stacked"/>
        <c:varyColors val="0"/>
        <c:ser>
          <c:idx val="1"/>
          <c:order val="0"/>
          <c:tx>
            <c:strRef>
              <c:f>'F10 - Types RA'!$B$2</c:f>
              <c:strCache>
                <c:ptCount val="1"/>
                <c:pt idx="0">
                  <c:v>Health administrations</c:v>
                </c:pt>
              </c:strCache>
            </c:strRef>
          </c:tx>
          <c:spPr>
            <a:solidFill>
              <a:srgbClr val="FFC000"/>
            </a:solidFill>
          </c:spPr>
          <c:invertIfNegative val="0"/>
          <c:cat>
            <c:strRef>
              <c:f>'F10 - Types RA'!$A$3:$A$10</c:f>
              <c:strCache>
                <c:ptCount val="8"/>
                <c:pt idx="0">
                  <c:v>1 Underpinning</c:v>
                </c:pt>
                <c:pt idx="1">
                  <c:v>2 Aetiology</c:v>
                </c:pt>
                <c:pt idx="2">
                  <c:v>3 Prevention</c:v>
                </c:pt>
                <c:pt idx="3">
                  <c:v>4 Detection and Diagnosis</c:v>
                </c:pt>
                <c:pt idx="4">
                  <c:v>5 Treatment Development</c:v>
                </c:pt>
                <c:pt idx="5">
                  <c:v>6 Treatment Evaluation</c:v>
                </c:pt>
                <c:pt idx="6">
                  <c:v>7 Disease Management</c:v>
                </c:pt>
                <c:pt idx="7">
                  <c:v>8 Health Services</c:v>
                </c:pt>
              </c:strCache>
            </c:strRef>
          </c:cat>
          <c:val>
            <c:numRef>
              <c:f>'F10 - Types RA'!$B$3:$B$10</c:f>
              <c:numCache>
                <c:formatCode>0.0%</c:formatCode>
                <c:ptCount val="8"/>
                <c:pt idx="0">
                  <c:v>1.0772504364001021E-3</c:v>
                </c:pt>
                <c:pt idx="1">
                  <c:v>1.6818515410646141E-2</c:v>
                </c:pt>
                <c:pt idx="2">
                  <c:v>2.9861153727875279E-2</c:v>
                </c:pt>
                <c:pt idx="3">
                  <c:v>2.3060888363099441E-2</c:v>
                </c:pt>
                <c:pt idx="4">
                  <c:v>1.0087079807397046E-2</c:v>
                </c:pt>
                <c:pt idx="5">
                  <c:v>6.9473490982653138E-2</c:v>
                </c:pt>
                <c:pt idx="6">
                  <c:v>3.1270180176147813E-2</c:v>
                </c:pt>
                <c:pt idx="7">
                  <c:v>4.562495324650255E-2</c:v>
                </c:pt>
              </c:numCache>
            </c:numRef>
          </c:val>
          <c:extLst>
            <c:ext xmlns:c16="http://schemas.microsoft.com/office/drawing/2014/chart" uri="{C3380CC4-5D6E-409C-BE32-E72D297353CC}">
              <c16:uniqueId val="{00000000-1983-4D0D-9E8C-5B97F6E2D896}"/>
            </c:ext>
          </c:extLst>
        </c:ser>
        <c:ser>
          <c:idx val="2"/>
          <c:order val="1"/>
          <c:tx>
            <c:strRef>
              <c:f>'F10 - Types RA'!$C$2</c:f>
              <c:strCache>
                <c:ptCount val="1"/>
                <c:pt idx="0">
                  <c:v>UK Research and Innovation (UKRI)</c:v>
                </c:pt>
              </c:strCache>
            </c:strRef>
          </c:tx>
          <c:spPr>
            <a:solidFill>
              <a:srgbClr val="C00000"/>
            </a:solidFill>
          </c:spPr>
          <c:invertIfNegative val="0"/>
          <c:cat>
            <c:strRef>
              <c:f>'F10 - Types RA'!$A$3:$A$10</c:f>
              <c:strCache>
                <c:ptCount val="8"/>
                <c:pt idx="0">
                  <c:v>1 Underpinning</c:v>
                </c:pt>
                <c:pt idx="1">
                  <c:v>2 Aetiology</c:v>
                </c:pt>
                <c:pt idx="2">
                  <c:v>3 Prevention</c:v>
                </c:pt>
                <c:pt idx="3">
                  <c:v>4 Detection and Diagnosis</c:v>
                </c:pt>
                <c:pt idx="4">
                  <c:v>5 Treatment Development</c:v>
                </c:pt>
                <c:pt idx="5">
                  <c:v>6 Treatment Evaluation</c:v>
                </c:pt>
                <c:pt idx="6">
                  <c:v>7 Disease Management</c:v>
                </c:pt>
                <c:pt idx="7">
                  <c:v>8 Health Services</c:v>
                </c:pt>
              </c:strCache>
            </c:strRef>
          </c:cat>
          <c:val>
            <c:numRef>
              <c:f>'F10 - Types RA'!$C$3:$C$10</c:f>
              <c:numCache>
                <c:formatCode>0.0%</c:formatCode>
                <c:ptCount val="8"/>
                <c:pt idx="0">
                  <c:v>8.1278701507472503E-2</c:v>
                </c:pt>
                <c:pt idx="1">
                  <c:v>0.13124987617710102</c:v>
                </c:pt>
                <c:pt idx="2">
                  <c:v>2.9913781284910488E-2</c:v>
                </c:pt>
                <c:pt idx="3">
                  <c:v>5.0275785171421269E-2</c:v>
                </c:pt>
                <c:pt idx="4">
                  <c:v>5.2426130767949664E-2</c:v>
                </c:pt>
                <c:pt idx="5">
                  <c:v>2.573769541758968E-2</c:v>
                </c:pt>
                <c:pt idx="6">
                  <c:v>1.3104461542691088E-2</c:v>
                </c:pt>
                <c:pt idx="7">
                  <c:v>2.0003944340203566E-2</c:v>
                </c:pt>
              </c:numCache>
            </c:numRef>
          </c:val>
          <c:extLst>
            <c:ext xmlns:c16="http://schemas.microsoft.com/office/drawing/2014/chart" uri="{C3380CC4-5D6E-409C-BE32-E72D297353CC}">
              <c16:uniqueId val="{00000001-1983-4D0D-9E8C-5B97F6E2D896}"/>
            </c:ext>
          </c:extLst>
        </c:ser>
        <c:ser>
          <c:idx val="0"/>
          <c:order val="2"/>
          <c:tx>
            <c:strRef>
              <c:f>'F10 - Types RA'!$D$2</c:f>
              <c:strCache>
                <c:ptCount val="1"/>
                <c:pt idx="0">
                  <c:v>Charities &amp; not-for-profit</c:v>
                </c:pt>
              </c:strCache>
            </c:strRef>
          </c:tx>
          <c:spPr>
            <a:solidFill>
              <a:srgbClr val="0070C0"/>
            </a:solidFill>
          </c:spPr>
          <c:invertIfNegative val="0"/>
          <c:cat>
            <c:strRef>
              <c:f>'F10 - Types RA'!$A$3:$A$10</c:f>
              <c:strCache>
                <c:ptCount val="8"/>
                <c:pt idx="0">
                  <c:v>1 Underpinning</c:v>
                </c:pt>
                <c:pt idx="1">
                  <c:v>2 Aetiology</c:v>
                </c:pt>
                <c:pt idx="2">
                  <c:v>3 Prevention</c:v>
                </c:pt>
                <c:pt idx="3">
                  <c:v>4 Detection and Diagnosis</c:v>
                </c:pt>
                <c:pt idx="4">
                  <c:v>5 Treatment Development</c:v>
                </c:pt>
                <c:pt idx="5">
                  <c:v>6 Treatment Evaluation</c:v>
                </c:pt>
                <c:pt idx="6">
                  <c:v>7 Disease Management</c:v>
                </c:pt>
                <c:pt idx="7">
                  <c:v>8 Health Services</c:v>
                </c:pt>
              </c:strCache>
            </c:strRef>
          </c:cat>
          <c:val>
            <c:numRef>
              <c:f>'F10 - Types RA'!$D$3:$D$10</c:f>
              <c:numCache>
                <c:formatCode>0.0%</c:formatCode>
                <c:ptCount val="8"/>
                <c:pt idx="0">
                  <c:v>7.9585049209606462E-2</c:v>
                </c:pt>
                <c:pt idx="1">
                  <c:v>0.12852404322622532</c:v>
                </c:pt>
                <c:pt idx="2">
                  <c:v>1.031822237189239E-2</c:v>
                </c:pt>
                <c:pt idx="3">
                  <c:v>4.0918391763198399E-2</c:v>
                </c:pt>
                <c:pt idx="4">
                  <c:v>5.5851363895086117E-2</c:v>
                </c:pt>
                <c:pt idx="5">
                  <c:v>2.0414499652803418E-2</c:v>
                </c:pt>
                <c:pt idx="6">
                  <c:v>6.3415807767016026E-3</c:v>
                </c:pt>
                <c:pt idx="7">
                  <c:v>1.5103563221487188E-2</c:v>
                </c:pt>
              </c:numCache>
            </c:numRef>
          </c:val>
          <c:extLst>
            <c:ext xmlns:c16="http://schemas.microsoft.com/office/drawing/2014/chart" uri="{C3380CC4-5D6E-409C-BE32-E72D297353CC}">
              <c16:uniqueId val="{00000002-1983-4D0D-9E8C-5B97F6E2D896}"/>
            </c:ext>
          </c:extLst>
        </c:ser>
        <c:ser>
          <c:idx val="3"/>
          <c:order val="3"/>
          <c:tx>
            <c:strRef>
              <c:f>'F10 - Types RA'!$E$2</c:f>
              <c:strCache>
                <c:ptCount val="1"/>
                <c:pt idx="0">
                  <c:v>Other Public/Professional</c:v>
                </c:pt>
              </c:strCache>
            </c:strRef>
          </c:tx>
          <c:spPr>
            <a:solidFill>
              <a:schemeClr val="tx1">
                <a:lumMod val="50000"/>
                <a:lumOff val="50000"/>
              </a:schemeClr>
            </a:solidFill>
          </c:spPr>
          <c:invertIfNegative val="0"/>
          <c:cat>
            <c:strRef>
              <c:f>'F10 - Types RA'!$A$3:$A$10</c:f>
              <c:strCache>
                <c:ptCount val="8"/>
                <c:pt idx="0">
                  <c:v>1 Underpinning</c:v>
                </c:pt>
                <c:pt idx="1">
                  <c:v>2 Aetiology</c:v>
                </c:pt>
                <c:pt idx="2">
                  <c:v>3 Prevention</c:v>
                </c:pt>
                <c:pt idx="3">
                  <c:v>4 Detection and Diagnosis</c:v>
                </c:pt>
                <c:pt idx="4">
                  <c:v>5 Treatment Development</c:v>
                </c:pt>
                <c:pt idx="5">
                  <c:v>6 Treatment Evaluation</c:v>
                </c:pt>
                <c:pt idx="6">
                  <c:v>7 Disease Management</c:v>
                </c:pt>
                <c:pt idx="7">
                  <c:v>8 Health Services</c:v>
                </c:pt>
              </c:strCache>
            </c:strRef>
          </c:cat>
          <c:val>
            <c:numRef>
              <c:f>'F10 - Types RA'!$E$3:$E$10</c:f>
              <c:numCache>
                <c:formatCode>0.0%</c:formatCode>
                <c:ptCount val="8"/>
                <c:pt idx="0">
                  <c:v>1.1245190432128955E-3</c:v>
                </c:pt>
                <c:pt idx="1">
                  <c:v>5.2711407234539284E-3</c:v>
                </c:pt>
                <c:pt idx="2">
                  <c:v>1.3441598434160921E-3</c:v>
                </c:pt>
                <c:pt idx="3">
                  <c:v>1.5721407958914971E-3</c:v>
                </c:pt>
                <c:pt idx="4">
                  <c:v>1.2680267287265485E-3</c:v>
                </c:pt>
                <c:pt idx="5">
                  <c:v>1.266797025153044E-4</c:v>
                </c:pt>
                <c:pt idx="6">
                  <c:v>3.8569806340892321E-4</c:v>
                </c:pt>
                <c:pt idx="7">
                  <c:v>5.8703262231312771E-4</c:v>
                </c:pt>
              </c:numCache>
            </c:numRef>
          </c:val>
          <c:extLst>
            <c:ext xmlns:c16="http://schemas.microsoft.com/office/drawing/2014/chart" uri="{C3380CC4-5D6E-409C-BE32-E72D297353CC}">
              <c16:uniqueId val="{00000001-68BD-47BE-B773-DC375B46AE7F}"/>
            </c:ext>
          </c:extLst>
        </c:ser>
        <c:dLbls>
          <c:showLegendKey val="0"/>
          <c:showVal val="0"/>
          <c:showCatName val="0"/>
          <c:showSerName val="0"/>
          <c:showPercent val="0"/>
          <c:showBubbleSize val="0"/>
        </c:dLbls>
        <c:gapWidth val="150"/>
        <c:overlap val="100"/>
        <c:axId val="197983616"/>
        <c:axId val="222696576"/>
      </c:barChart>
      <c:catAx>
        <c:axId val="197983616"/>
        <c:scaling>
          <c:orientation val="minMax"/>
        </c:scaling>
        <c:delete val="0"/>
        <c:axPos val="b"/>
        <c:title>
          <c:tx>
            <c:rich>
              <a:bodyPr/>
              <a:lstStyle/>
              <a:p>
                <a:pPr>
                  <a:defRPr/>
                </a:pPr>
                <a:r>
                  <a:rPr lang="en-GB"/>
                  <a:t>HRCS Research Activity</a:t>
                </a:r>
              </a:p>
            </c:rich>
          </c:tx>
          <c:overlay val="0"/>
        </c:title>
        <c:numFmt formatCode="General" sourceLinked="0"/>
        <c:majorTickMark val="out"/>
        <c:minorTickMark val="none"/>
        <c:tickLblPos val="nextTo"/>
        <c:txPr>
          <a:bodyPr rot="0"/>
          <a:lstStyle/>
          <a:p>
            <a:pPr>
              <a:defRPr sz="800"/>
            </a:pPr>
            <a:endParaRPr lang="en-US"/>
          </a:p>
        </c:txPr>
        <c:crossAx val="222696576"/>
        <c:crosses val="autoZero"/>
        <c:auto val="1"/>
        <c:lblAlgn val="ctr"/>
        <c:lblOffset val="100"/>
        <c:noMultiLvlLbl val="0"/>
      </c:catAx>
      <c:valAx>
        <c:axId val="222696576"/>
        <c:scaling>
          <c:orientation val="minMax"/>
          <c:max val="0.35000000000000003"/>
        </c:scaling>
        <c:delete val="0"/>
        <c:axPos val="l"/>
        <c:majorGridlines/>
        <c:title>
          <c:tx>
            <c:rich>
              <a:bodyPr/>
              <a:lstStyle/>
              <a:p>
                <a:pPr>
                  <a:defRPr/>
                </a:pPr>
                <a:r>
                  <a:rPr lang="en-GB"/>
                  <a:t>Proportion of total spend</a:t>
                </a:r>
              </a:p>
            </c:rich>
          </c:tx>
          <c:overlay val="0"/>
        </c:title>
        <c:numFmt formatCode="0%" sourceLinked="0"/>
        <c:majorTickMark val="out"/>
        <c:minorTickMark val="none"/>
        <c:tickLblPos val="nextTo"/>
        <c:crossAx val="197983616"/>
        <c:crosses val="autoZero"/>
        <c:crossBetween val="between"/>
      </c:valAx>
      <c:spPr>
        <a:noFill/>
        <a:ln>
          <a:noFill/>
        </a:ln>
      </c:spPr>
    </c:plotArea>
    <c:legend>
      <c:legendPos val="r"/>
      <c:layout>
        <c:manualLayout>
          <c:xMode val="edge"/>
          <c:yMode val="edge"/>
          <c:x val="0.52475811023451813"/>
          <c:y val="2.8200641586468365E-2"/>
          <c:w val="0.43437621065322723"/>
          <c:h val="0.34422398145208449"/>
        </c:manualLayout>
      </c:layout>
      <c:overlay val="0"/>
    </c:legend>
    <c:plotVisOnly val="1"/>
    <c:dispBlanksAs val="gap"/>
    <c:showDLblsOverMax val="0"/>
  </c:chart>
  <c:spPr>
    <a:solidFill>
      <a:schemeClr val="bg1">
        <a:lumMod val="95000"/>
        <a:alpha val="30000"/>
      </a:schemeClr>
    </a:solidFill>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2</xdr:col>
      <xdr:colOff>245745</xdr:colOff>
      <xdr:row>10</xdr:row>
      <xdr:rowOff>104775</xdr:rowOff>
    </xdr:from>
    <xdr:to>
      <xdr:col>6</xdr:col>
      <xdr:colOff>273600</xdr:colOff>
      <xdr:row>26</xdr:row>
      <xdr:rowOff>134895</xdr:rowOff>
    </xdr:to>
    <xdr:graphicFrame macro="">
      <xdr:nvGraphicFramePr>
        <xdr:cNvPr id="2" name="Chart 1">
          <a:extLst>
            <a:ext uri="{FF2B5EF4-FFF2-40B4-BE49-F238E27FC236}">
              <a16:creationId xmlns:a16="http://schemas.microsoft.com/office/drawing/2014/main" id="{73FDB5A5-235E-4E4E-9764-2FAC73A147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495300</xdr:colOff>
      <xdr:row>11</xdr:row>
      <xdr:rowOff>114300</xdr:rowOff>
    </xdr:from>
    <xdr:to>
      <xdr:col>4</xdr:col>
      <xdr:colOff>811529</xdr:colOff>
      <xdr:row>30</xdr:row>
      <xdr:rowOff>130143</xdr:rowOff>
    </xdr:to>
    <xdr:graphicFrame macro="">
      <xdr:nvGraphicFramePr>
        <xdr:cNvPr id="2" name="Chart 1">
          <a:extLst>
            <a:ext uri="{FF2B5EF4-FFF2-40B4-BE49-F238E27FC236}">
              <a16:creationId xmlns:a16="http://schemas.microsoft.com/office/drawing/2014/main" id="{E7E2B618-046C-4D27-B1F3-7248CD9C3F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0</xdr:colOff>
      <xdr:row>0</xdr:row>
      <xdr:rowOff>0</xdr:rowOff>
    </xdr:from>
    <xdr:to>
      <xdr:col>21</xdr:col>
      <xdr:colOff>216898</xdr:colOff>
      <xdr:row>15</xdr:row>
      <xdr:rowOff>159211</xdr:rowOff>
    </xdr:to>
    <xdr:graphicFrame macro="">
      <xdr:nvGraphicFramePr>
        <xdr:cNvPr id="3" name="Chart 2">
          <a:extLst>
            <a:ext uri="{FF2B5EF4-FFF2-40B4-BE49-F238E27FC236}">
              <a16:creationId xmlns:a16="http://schemas.microsoft.com/office/drawing/2014/main" id="{267F1BBE-0072-4ED2-B944-E7048BCBB5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17</xdr:row>
      <xdr:rowOff>0</xdr:rowOff>
    </xdr:from>
    <xdr:to>
      <xdr:col>21</xdr:col>
      <xdr:colOff>216898</xdr:colOff>
      <xdr:row>32</xdr:row>
      <xdr:rowOff>144420</xdr:rowOff>
    </xdr:to>
    <xdr:graphicFrame macro="">
      <xdr:nvGraphicFramePr>
        <xdr:cNvPr id="4" name="Chart 3">
          <a:extLst>
            <a:ext uri="{FF2B5EF4-FFF2-40B4-BE49-F238E27FC236}">
              <a16:creationId xmlns:a16="http://schemas.microsoft.com/office/drawing/2014/main" id="{D61427E9-6DBA-4805-9C43-614E5BE966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xdr:col>
      <xdr:colOff>470648</xdr:colOff>
      <xdr:row>12</xdr:row>
      <xdr:rowOff>131668</xdr:rowOff>
    </xdr:from>
    <xdr:to>
      <xdr:col>9</xdr:col>
      <xdr:colOff>201883</xdr:colOff>
      <xdr:row>35</xdr:row>
      <xdr:rowOff>78550</xdr:rowOff>
    </xdr:to>
    <xdr:graphicFrame macro="">
      <xdr:nvGraphicFramePr>
        <xdr:cNvPr id="2" name="Chart 1">
          <a:extLst>
            <a:ext uri="{FF2B5EF4-FFF2-40B4-BE49-F238E27FC236}">
              <a16:creationId xmlns:a16="http://schemas.microsoft.com/office/drawing/2014/main" id="{33B5007F-BBF7-4446-8121-51524C85E0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9</xdr:col>
      <xdr:colOff>384809</xdr:colOff>
      <xdr:row>0</xdr:row>
      <xdr:rowOff>74296</xdr:rowOff>
    </xdr:from>
    <xdr:to>
      <xdr:col>18</xdr:col>
      <xdr:colOff>16424</xdr:colOff>
      <xdr:row>35</xdr:row>
      <xdr:rowOff>39286</xdr:rowOff>
    </xdr:to>
    <xdr:graphicFrame macro="">
      <xdr:nvGraphicFramePr>
        <xdr:cNvPr id="2" name="Chart 1">
          <a:extLst>
            <a:ext uri="{FF2B5EF4-FFF2-40B4-BE49-F238E27FC236}">
              <a16:creationId xmlns:a16="http://schemas.microsoft.com/office/drawing/2014/main" id="{FEDD94CC-35ED-4F97-BF2D-1D36966C95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581025</xdr:colOff>
      <xdr:row>0</xdr:row>
      <xdr:rowOff>0</xdr:rowOff>
    </xdr:from>
    <xdr:to>
      <xdr:col>18</xdr:col>
      <xdr:colOff>201210</xdr:colOff>
      <xdr:row>12</xdr:row>
      <xdr:rowOff>66270</xdr:rowOff>
    </xdr:to>
    <xdr:graphicFrame macro="">
      <xdr:nvGraphicFramePr>
        <xdr:cNvPr id="2" name="Chart 1">
          <a:extLst>
            <a:ext uri="{FF2B5EF4-FFF2-40B4-BE49-F238E27FC236}">
              <a16:creationId xmlns:a16="http://schemas.microsoft.com/office/drawing/2014/main" id="{76997E89-FD20-4E46-A63A-EFE382005F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0</xdr:row>
      <xdr:rowOff>0</xdr:rowOff>
    </xdr:from>
    <xdr:to>
      <xdr:col>16</xdr:col>
      <xdr:colOff>281220</xdr:colOff>
      <xdr:row>19</xdr:row>
      <xdr:rowOff>165285</xdr:rowOff>
    </xdr:to>
    <xdr:graphicFrame macro="">
      <xdr:nvGraphicFramePr>
        <xdr:cNvPr id="2" name="Chart 1">
          <a:extLst>
            <a:ext uri="{FF2B5EF4-FFF2-40B4-BE49-F238E27FC236}">
              <a16:creationId xmlns:a16="http://schemas.microsoft.com/office/drawing/2014/main" id="{423C6A1F-D5BC-45FB-B725-0880BEB48E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381000</xdr:colOff>
      <xdr:row>1</xdr:row>
      <xdr:rowOff>19050</xdr:rowOff>
    </xdr:from>
    <xdr:to>
      <xdr:col>20</xdr:col>
      <xdr:colOff>48810</xdr:colOff>
      <xdr:row>22</xdr:row>
      <xdr:rowOff>155715</xdr:rowOff>
    </xdr:to>
    <xdr:graphicFrame macro="">
      <xdr:nvGraphicFramePr>
        <xdr:cNvPr id="2" name="Chart 1">
          <a:extLst>
            <a:ext uri="{FF2B5EF4-FFF2-40B4-BE49-F238E27FC236}">
              <a16:creationId xmlns:a16="http://schemas.microsoft.com/office/drawing/2014/main" id="{4F0057A5-B5D7-427E-B002-C1CC2D7B7E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581025</xdr:colOff>
      <xdr:row>1</xdr:row>
      <xdr:rowOff>152400</xdr:rowOff>
    </xdr:from>
    <xdr:to>
      <xdr:col>15</xdr:col>
      <xdr:colOff>250740</xdr:colOff>
      <xdr:row>27</xdr:row>
      <xdr:rowOff>123240</xdr:rowOff>
    </xdr:to>
    <xdr:graphicFrame macro="">
      <xdr:nvGraphicFramePr>
        <xdr:cNvPr id="2" name="Chart 1">
          <a:extLst>
            <a:ext uri="{FF2B5EF4-FFF2-40B4-BE49-F238E27FC236}">
              <a16:creationId xmlns:a16="http://schemas.microsoft.com/office/drawing/2014/main" id="{B3C2B387-0C87-4171-912D-D0166A302A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1</xdr:row>
      <xdr:rowOff>0</xdr:rowOff>
    </xdr:from>
    <xdr:to>
      <xdr:col>20</xdr:col>
      <xdr:colOff>273600</xdr:colOff>
      <xdr:row>32</xdr:row>
      <xdr:rowOff>90720</xdr:rowOff>
    </xdr:to>
    <xdr:graphicFrame macro="">
      <xdr:nvGraphicFramePr>
        <xdr:cNvPr id="2" name="Chart 1">
          <a:extLst>
            <a:ext uri="{FF2B5EF4-FFF2-40B4-BE49-F238E27FC236}">
              <a16:creationId xmlns:a16="http://schemas.microsoft.com/office/drawing/2014/main" id="{6E4C9BD4-D984-4383-B875-6435D867A4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640079</xdr:colOff>
      <xdr:row>0</xdr:row>
      <xdr:rowOff>60960</xdr:rowOff>
    </xdr:from>
    <xdr:to>
      <xdr:col>12</xdr:col>
      <xdr:colOff>639359</xdr:colOff>
      <xdr:row>23</xdr:row>
      <xdr:rowOff>174720</xdr:rowOff>
    </xdr:to>
    <xdr:graphicFrame macro="">
      <xdr:nvGraphicFramePr>
        <xdr:cNvPr id="2" name="Chart 1">
          <a:extLst>
            <a:ext uri="{FF2B5EF4-FFF2-40B4-BE49-F238E27FC236}">
              <a16:creationId xmlns:a16="http://schemas.microsoft.com/office/drawing/2014/main" id="{C72ECD12-0334-4FF9-BEF9-42502B9DF3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457200</xdr:colOff>
      <xdr:row>32</xdr:row>
      <xdr:rowOff>38100</xdr:rowOff>
    </xdr:to>
    <xdr:pic>
      <xdr:nvPicPr>
        <xdr:cNvPr id="3" name="Picture 2">
          <a:extLst>
            <a:ext uri="{FF2B5EF4-FFF2-40B4-BE49-F238E27FC236}">
              <a16:creationId xmlns:a16="http://schemas.microsoft.com/office/drawing/2014/main" id="{00A89057-B94F-73A9-277C-CA5FD22DA6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58293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636270</xdr:colOff>
      <xdr:row>1</xdr:row>
      <xdr:rowOff>99060</xdr:rowOff>
    </xdr:from>
    <xdr:to>
      <xdr:col>16</xdr:col>
      <xdr:colOff>269790</xdr:colOff>
      <xdr:row>19</xdr:row>
      <xdr:rowOff>140520</xdr:rowOff>
    </xdr:to>
    <xdr:graphicFrame macro="">
      <xdr:nvGraphicFramePr>
        <xdr:cNvPr id="2" name="Chart 1">
          <a:extLst>
            <a:ext uri="{FF2B5EF4-FFF2-40B4-BE49-F238E27FC236}">
              <a16:creationId xmlns:a16="http://schemas.microsoft.com/office/drawing/2014/main" id="{188697B4-B1C8-4562-9B78-2112DC0524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kri-my.sharepoint.com/personal/james_carter_mrc_ukri_org/Documents/MAIN/HRCS%20Work/HRCS%202022/UKHRA-2022-Figures%20v1.xlsx" TargetMode="External"/><Relationship Id="rId1" Type="http://schemas.openxmlformats.org/officeDocument/2006/relationships/externalLinkPath" Target="UKHRA-2022-Figures%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RCS%20Work/HRCS%202014/ANALYSIS/Report3-2014-SimplePivotAnalysis%20(Final%20Publication%20Version)-review%20tweak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coles2/Downloads/SimpleDataEntry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RCS%20Work/HRCS%202014/ANALYSIS/Report3-2014-SimplePivotAnalysis%20(PostPublication)%20-%20updated%2025Aug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justments"/>
      <sheetName val="ReportCosts"/>
      <sheetName val="headline_spend"/>
      <sheetName val="topX dir vs indir"/>
      <sheetName val="OSCHR by funder"/>
      <sheetName val="totalUK_R&amp;D"/>
      <sheetName val="RA-2022"/>
      <sheetName val="RA-4TimePoints"/>
      <sheetName val="RA-funderbreakdowns"/>
      <sheetName val="HC-funderbreakdowns"/>
      <sheetName val="RA-HRAFsolos"/>
      <sheetName val="HC-2022"/>
      <sheetName val="HC-4TimePoints"/>
      <sheetName val="HC-Cancerstats"/>
      <sheetName val="HC-DALY"/>
      <sheetName val="UKregions"/>
      <sheetName val="Charity-RAC"/>
      <sheetName val="Charity-HC"/>
      <sheetName val="FunderType by Time"/>
      <sheetName val="A1-Orgs"/>
      <sheetName val="A2-forPDF"/>
      <sheetName val="A2-allfunders"/>
      <sheetName val="A2-all-indirect"/>
      <sheetName val="A2-all-indirectTime"/>
      <sheetName val="A3-RAs"/>
      <sheetName val="A3-HCs"/>
      <sheetName val="A3-Regions"/>
      <sheetName val="A4-Additionals"/>
      <sheetName val="A5-HESA"/>
      <sheetName val="A6-RACs"/>
      <sheetName val="A8-international"/>
      <sheetName val="A7-daly-difs"/>
      <sheetName val="A8-UKregions"/>
      <sheetName val="International"/>
    </sheetNames>
    <sheetDataSet>
      <sheetData sheetId="0">
        <row r="2">
          <cell r="B2">
            <v>1.4238726488302886</v>
          </cell>
        </row>
        <row r="3">
          <cell r="B3">
            <v>1.2517524534348086</v>
          </cell>
        </row>
        <row r="4">
          <cell r="B4">
            <v>1.1496895838123706</v>
          </cell>
        </row>
        <row r="5">
          <cell r="B5">
            <v>1.0819817577875637</v>
          </cell>
        </row>
        <row r="6">
          <cell r="B6">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
      <sheetName val="HC Totals"/>
      <sheetName val="RAC Totals"/>
      <sheetName val="RAC Award Numbers"/>
      <sheetName val="RAC Spending %"/>
      <sheetName val="RAC Summary Table"/>
      <sheetName val="HC Spending %"/>
      <sheetName val="Analysis_Data"/>
      <sheetName val="FundingOrg"/>
      <sheetName val="Geographical"/>
      <sheetName val="Charity_Public"/>
      <sheetName val="DALY 2012"/>
      <sheetName val="AMRC-HC"/>
      <sheetName val="AMRC-RAsubs"/>
      <sheetName val="Scotland"/>
    </sheetNames>
    <sheetDataSet>
      <sheetData sheetId="0">
        <row r="4">
          <cell r="E4" t="str">
            <v>Analysis_Data</v>
          </cell>
          <cell r="G4">
            <v>26797</v>
          </cell>
          <cell r="I4">
            <v>22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
      <sheetName val="DataEntry"/>
      <sheetName val="HRCSCodes"/>
    </sheetNames>
    <sheetDataSet>
      <sheetData sheetId="0"/>
      <sheetData sheetId="1"/>
      <sheetData sheetId="2">
        <row r="2">
          <cell r="A2">
            <v>0</v>
          </cell>
          <cell r="B2" t="str">
            <v>1.1</v>
          </cell>
          <cell r="E2" t="str">
            <v>Blood</v>
          </cell>
        </row>
        <row r="3">
          <cell r="A3">
            <v>20</v>
          </cell>
          <cell r="B3" t="str">
            <v>1.2</v>
          </cell>
          <cell r="E3" t="str">
            <v>Cancer</v>
          </cell>
        </row>
        <row r="4">
          <cell r="A4">
            <v>25</v>
          </cell>
          <cell r="B4" t="str">
            <v>1.3</v>
          </cell>
          <cell r="E4" t="str">
            <v>Cardio</v>
          </cell>
        </row>
        <row r="5">
          <cell r="A5">
            <v>33.333333333333329</v>
          </cell>
          <cell r="B5" t="str">
            <v>1.4</v>
          </cell>
          <cell r="E5" t="str">
            <v>Congenital</v>
          </cell>
        </row>
        <row r="6">
          <cell r="A6">
            <v>50</v>
          </cell>
          <cell r="B6" t="str">
            <v>1.5</v>
          </cell>
          <cell r="E6" t="str">
            <v>Ear</v>
          </cell>
        </row>
        <row r="7">
          <cell r="A7">
            <v>66.666666666666657</v>
          </cell>
          <cell r="B7" t="str">
            <v>2.1</v>
          </cell>
          <cell r="E7" t="str">
            <v>Eye</v>
          </cell>
        </row>
        <row r="8">
          <cell r="A8">
            <v>75</v>
          </cell>
          <cell r="B8" t="str">
            <v>2.2</v>
          </cell>
          <cell r="E8" t="str">
            <v>Infection</v>
          </cell>
        </row>
        <row r="9">
          <cell r="A9">
            <v>100</v>
          </cell>
          <cell r="B9" t="str">
            <v>2.3</v>
          </cell>
          <cell r="E9" t="str">
            <v>Inflammatory</v>
          </cell>
        </row>
        <row r="10">
          <cell r="B10" t="str">
            <v>2.4</v>
          </cell>
          <cell r="E10" t="str">
            <v>Injuries</v>
          </cell>
        </row>
        <row r="11">
          <cell r="B11" t="str">
            <v>2.5</v>
          </cell>
          <cell r="E11" t="str">
            <v>Mental</v>
          </cell>
        </row>
        <row r="12">
          <cell r="B12" t="str">
            <v>2.6</v>
          </cell>
          <cell r="E12" t="str">
            <v>Metabolic</v>
          </cell>
        </row>
        <row r="13">
          <cell r="B13" t="str">
            <v>3.1</v>
          </cell>
          <cell r="E13" t="str">
            <v>Muscle</v>
          </cell>
        </row>
        <row r="14">
          <cell r="B14" t="str">
            <v>3.2</v>
          </cell>
          <cell r="E14" t="str">
            <v>Neurological</v>
          </cell>
        </row>
        <row r="15">
          <cell r="B15" t="str">
            <v>3.3</v>
          </cell>
          <cell r="E15" t="str">
            <v>Oral</v>
          </cell>
        </row>
        <row r="16">
          <cell r="B16" t="str">
            <v>3.4</v>
          </cell>
          <cell r="E16" t="str">
            <v>Renal</v>
          </cell>
        </row>
        <row r="17">
          <cell r="B17" t="str">
            <v>3.5</v>
          </cell>
          <cell r="E17" t="str">
            <v>Reproduction</v>
          </cell>
        </row>
        <row r="18">
          <cell r="B18" t="str">
            <v>4.1</v>
          </cell>
          <cell r="E18" t="str">
            <v>Respiratory</v>
          </cell>
        </row>
        <row r="19">
          <cell r="B19" t="str">
            <v>4.2</v>
          </cell>
          <cell r="E19" t="str">
            <v>Skin</v>
          </cell>
        </row>
        <row r="20">
          <cell r="B20" t="str">
            <v>4.3</v>
          </cell>
          <cell r="E20" t="str">
            <v>Stroke</v>
          </cell>
        </row>
        <row r="21">
          <cell r="B21" t="str">
            <v>4.4</v>
          </cell>
          <cell r="E21" t="str">
            <v>Generic</v>
          </cell>
        </row>
        <row r="22">
          <cell r="B22" t="str">
            <v>4.5</v>
          </cell>
          <cell r="E22" t="str">
            <v>Other</v>
          </cell>
        </row>
        <row r="23">
          <cell r="B23" t="str">
            <v>5.1</v>
          </cell>
        </row>
        <row r="24">
          <cell r="B24" t="str">
            <v>5.2</v>
          </cell>
        </row>
        <row r="25">
          <cell r="B25" t="str">
            <v>5.3</v>
          </cell>
        </row>
        <row r="26">
          <cell r="B26" t="str">
            <v>5.4</v>
          </cell>
        </row>
        <row r="27">
          <cell r="B27" t="str">
            <v>5.5</v>
          </cell>
        </row>
        <row r="28">
          <cell r="B28" t="str">
            <v>5.6</v>
          </cell>
        </row>
        <row r="29">
          <cell r="B29" t="str">
            <v>5.7</v>
          </cell>
        </row>
        <row r="30">
          <cell r="B30" t="str">
            <v>5.8</v>
          </cell>
        </row>
        <row r="31">
          <cell r="B31" t="str">
            <v>5.9</v>
          </cell>
        </row>
        <row r="32">
          <cell r="B32" t="str">
            <v>6.1</v>
          </cell>
        </row>
        <row r="33">
          <cell r="B33" t="str">
            <v>6.2</v>
          </cell>
        </row>
        <row r="34">
          <cell r="B34" t="str">
            <v>6.3</v>
          </cell>
        </row>
        <row r="35">
          <cell r="B35" t="str">
            <v>6.4</v>
          </cell>
        </row>
        <row r="36">
          <cell r="B36" t="str">
            <v>6.5</v>
          </cell>
        </row>
        <row r="37">
          <cell r="B37" t="str">
            <v>6.6</v>
          </cell>
        </row>
        <row r="38">
          <cell r="B38" t="str">
            <v>6.7</v>
          </cell>
        </row>
        <row r="39">
          <cell r="B39" t="str">
            <v>6.8</v>
          </cell>
        </row>
        <row r="40">
          <cell r="B40" t="str">
            <v>6.9</v>
          </cell>
        </row>
        <row r="41">
          <cell r="B41" t="str">
            <v>7.1</v>
          </cell>
        </row>
        <row r="42">
          <cell r="B42" t="str">
            <v>7.2</v>
          </cell>
        </row>
        <row r="43">
          <cell r="B43" t="str">
            <v>7.3</v>
          </cell>
        </row>
        <row r="44">
          <cell r="B44" t="str">
            <v>7.4</v>
          </cell>
        </row>
        <row r="45">
          <cell r="B45" t="str">
            <v>8.1</v>
          </cell>
        </row>
        <row r="46">
          <cell r="B46" t="str">
            <v>8.2</v>
          </cell>
        </row>
        <row r="47">
          <cell r="B47" t="str">
            <v>8.3</v>
          </cell>
        </row>
        <row r="48">
          <cell r="B48" t="str">
            <v>8.4</v>
          </cell>
        </row>
        <row r="49">
          <cell r="B49" t="str">
            <v>8.5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
      <sheetName val="HC Totals"/>
      <sheetName val="RAC Totals"/>
      <sheetName val="RAC Award Numbers"/>
      <sheetName val="RAC Spending %"/>
      <sheetName val="RAC Summary Table"/>
      <sheetName val="HC Spending %"/>
      <sheetName val="Analysis_Data"/>
      <sheetName val="PPUB EDITS"/>
      <sheetName val="FundingOrg"/>
      <sheetName val="Geographical"/>
      <sheetName val="Charity_Public"/>
      <sheetName val="DALY 2012"/>
      <sheetName val="AMRC-HC"/>
      <sheetName val="AMRC-RAsubs"/>
      <sheetName val="Scotland"/>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hrcsonline.net/contact-us/" TargetMode="External"/><Relationship Id="rId7" Type="http://schemas.openxmlformats.org/officeDocument/2006/relationships/printerSettings" Target="../printerSettings/printerSettings1.bin"/><Relationship Id="rId2" Type="http://schemas.openxmlformats.org/officeDocument/2006/relationships/hyperlink" Target="https://hrcsonline.net/contact-us/" TargetMode="External"/><Relationship Id="rId1" Type="http://schemas.openxmlformats.org/officeDocument/2006/relationships/hyperlink" Target="https://hrcsonline.net/reports/analysis-reports/uk-health-research-analysis-2022/" TargetMode="External"/><Relationship Id="rId6" Type="http://schemas.openxmlformats.org/officeDocument/2006/relationships/hyperlink" Target="https://hrcsonline.net/reports/analysis-reports/uk-health-research-analysis-2022/analysis-2022-data-publicity-statement/" TargetMode="External"/><Relationship Id="rId5" Type="http://schemas.openxmlformats.org/officeDocument/2006/relationships/hyperlink" Target="https://hrcsonline.net/reports/analysis-reports/uk-health-research-analysis-2022/" TargetMode="External"/><Relationship Id="rId4" Type="http://schemas.openxmlformats.org/officeDocument/2006/relationships/hyperlink" Target="https://hrcsonline.net/reports/analysis-data/"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1EAE5-63D2-4A95-9855-733C58BA0046}">
  <sheetPr>
    <tabColor theme="5"/>
  </sheetPr>
  <dimension ref="A1:B30"/>
  <sheetViews>
    <sheetView tabSelected="1" zoomScaleNormal="100" workbookViewId="0">
      <selection activeCell="A3" sqref="A3"/>
    </sheetView>
  </sheetViews>
  <sheetFormatPr defaultColWidth="11" defaultRowHeight="54" customHeight="1" x14ac:dyDescent="0.3"/>
  <cols>
    <col min="1" max="1" width="151.88671875" style="152" customWidth="1"/>
    <col min="2" max="2" width="11" style="150"/>
    <col min="3" max="3" width="11" style="150" customWidth="1"/>
    <col min="4" max="16384" width="11" style="150"/>
  </cols>
  <sheetData>
    <row r="1" spans="1:2" ht="54" customHeight="1" thickBot="1" x14ac:dyDescent="0.35">
      <c r="A1" s="149" t="s">
        <v>406</v>
      </c>
    </row>
    <row r="2" spans="1:2" ht="27" customHeight="1" thickTop="1" x14ac:dyDescent="0.3">
      <c r="A2" s="151" t="s">
        <v>407</v>
      </c>
    </row>
    <row r="3" spans="1:2" ht="61.2" customHeight="1" x14ac:dyDescent="0.3">
      <c r="A3" s="158" t="s">
        <v>428</v>
      </c>
    </row>
    <row r="4" spans="1:2" ht="36.75" customHeight="1" x14ac:dyDescent="0.3">
      <c r="A4" s="152" t="s">
        <v>429</v>
      </c>
      <c r="B4" s="153"/>
    </row>
    <row r="5" spans="1:2" ht="27" customHeight="1" x14ac:dyDescent="0.3">
      <c r="A5" s="153" t="s">
        <v>408</v>
      </c>
    </row>
    <row r="6" spans="1:2" ht="27" customHeight="1" x14ac:dyDescent="0.3">
      <c r="A6" s="151" t="s">
        <v>409</v>
      </c>
    </row>
    <row r="7" spans="1:2" ht="54" customHeight="1" x14ac:dyDescent="0.3">
      <c r="A7" s="152" t="s">
        <v>410</v>
      </c>
    </row>
    <row r="8" spans="1:2" ht="27.6" customHeight="1" x14ac:dyDescent="0.3">
      <c r="A8" s="154" t="s">
        <v>411</v>
      </c>
      <c r="B8" s="154"/>
    </row>
    <row r="9" spans="1:2" ht="43.5" customHeight="1" x14ac:dyDescent="0.3">
      <c r="A9" s="152" t="s">
        <v>412</v>
      </c>
    </row>
    <row r="10" spans="1:2" ht="17.399999999999999" customHeight="1" x14ac:dyDescent="0.3">
      <c r="A10" s="154" t="s">
        <v>413</v>
      </c>
      <c r="B10" s="154"/>
    </row>
    <row r="11" spans="1:2" ht="27" customHeight="1" x14ac:dyDescent="0.3">
      <c r="A11" s="155" t="s">
        <v>414</v>
      </c>
    </row>
    <row r="12" spans="1:2" ht="62.25" customHeight="1" x14ac:dyDescent="0.3">
      <c r="A12" s="152" t="s">
        <v>415</v>
      </c>
    </row>
    <row r="13" spans="1:2" ht="15.75" customHeight="1" x14ac:dyDescent="0.3">
      <c r="A13" s="156" t="s">
        <v>416</v>
      </c>
    </row>
    <row r="14" spans="1:2" ht="15.75" customHeight="1" x14ac:dyDescent="0.3">
      <c r="A14" s="156" t="s">
        <v>417</v>
      </c>
    </row>
    <row r="15" spans="1:2" ht="15.75" customHeight="1" x14ac:dyDescent="0.3">
      <c r="A15" s="156" t="s">
        <v>418</v>
      </c>
    </row>
    <row r="16" spans="1:2" ht="45" customHeight="1" x14ac:dyDescent="0.3">
      <c r="A16" s="152" t="s">
        <v>430</v>
      </c>
    </row>
    <row r="17" spans="1:1" ht="25.5" customHeight="1" x14ac:dyDescent="0.3">
      <c r="A17" s="152" t="s">
        <v>419</v>
      </c>
    </row>
    <row r="18" spans="1:1" ht="54" customHeight="1" x14ac:dyDescent="0.3">
      <c r="A18" s="152" t="s">
        <v>420</v>
      </c>
    </row>
    <row r="19" spans="1:1" ht="27" customHeight="1" x14ac:dyDescent="0.3">
      <c r="A19" s="155" t="s">
        <v>421</v>
      </c>
    </row>
    <row r="20" spans="1:1" ht="58.2" customHeight="1" x14ac:dyDescent="0.3">
      <c r="A20" s="152" t="s">
        <v>422</v>
      </c>
    </row>
    <row r="21" spans="1:1" ht="27" customHeight="1" x14ac:dyDescent="0.3">
      <c r="A21" s="155" t="s">
        <v>423</v>
      </c>
    </row>
    <row r="22" spans="1:1" ht="23.25" customHeight="1" x14ac:dyDescent="0.3">
      <c r="A22" s="150" t="s">
        <v>424</v>
      </c>
    </row>
    <row r="23" spans="1:1" ht="23.25" customHeight="1" x14ac:dyDescent="0.3">
      <c r="A23" s="153" t="s">
        <v>411</v>
      </c>
    </row>
    <row r="24" spans="1:1" ht="23.25" customHeight="1" x14ac:dyDescent="0.3">
      <c r="A24" s="152" t="s">
        <v>425</v>
      </c>
    </row>
    <row r="25" spans="1:1" ht="23.25" customHeight="1" x14ac:dyDescent="0.3">
      <c r="A25" s="153" t="s">
        <v>426</v>
      </c>
    </row>
    <row r="26" spans="1:1" ht="23.25" customHeight="1" x14ac:dyDescent="0.3">
      <c r="A26" s="150" t="s">
        <v>427</v>
      </c>
    </row>
    <row r="27" spans="1:1" ht="23.25" customHeight="1" x14ac:dyDescent="0.3">
      <c r="A27" s="154" t="s">
        <v>413</v>
      </c>
    </row>
    <row r="30" spans="1:1" ht="54" customHeight="1" x14ac:dyDescent="0.3">
      <c r="A30" s="157"/>
    </row>
  </sheetData>
  <sheetProtection algorithmName="SHA-512" hashValue="Begby1CG8An3KY0+c201jRDQK1Uxvq6Jt/9rmrdk83Ky/5VzA32GFcu1QyKCllKkZDngzZvUd7ogdhnutCzCGw==" saltValue="fkOdrcuWrWQMbfTjv/GFUg==" spinCount="100000" sheet="1" objects="1" scenarios="1"/>
  <hyperlinks>
    <hyperlink ref="A8" r:id="rId1" xr:uid="{22D86DCD-D51E-4136-9385-C61C1488C377}"/>
    <hyperlink ref="A10" r:id="rId2" xr:uid="{C3236EC7-87A2-41BE-9D3C-EECB29D0EFBE}"/>
    <hyperlink ref="A27" r:id="rId3" xr:uid="{73B9EE82-BE84-4ADF-9C02-397171BF6AC5}"/>
    <hyperlink ref="A25" r:id="rId4" xr:uid="{B4A7FCE6-5DE1-4F73-BF81-DE7232EB8852}"/>
    <hyperlink ref="A23" r:id="rId5" xr:uid="{385961C2-F11D-440E-88CB-895CB222DEDB}"/>
    <hyperlink ref="A5" r:id="rId6" xr:uid="{16E45C48-0E19-4F43-A654-A87EB6BEFC71}"/>
  </hyperlinks>
  <pageMargins left="0.7" right="0.7" top="0.75" bottom="0.75" header="0.3" footer="0.3"/>
  <pageSetup orientation="portrait" r:id="rId7"/>
  <headerFooter>
    <oddHeader>&amp;CPRE-RELEASE VERSION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4D4DF-CEA1-4933-B697-21159C9CB7CC}">
  <dimension ref="A1"/>
  <sheetViews>
    <sheetView workbookViewId="0"/>
  </sheetViews>
  <sheetFormatPr defaultRowHeight="14.4" x14ac:dyDescent="0.3"/>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25987-B001-448D-A53A-B90C89A60E0A}">
  <dimension ref="A1:F14"/>
  <sheetViews>
    <sheetView workbookViewId="0">
      <selection activeCell="F2" sqref="F2:F13"/>
    </sheetView>
  </sheetViews>
  <sheetFormatPr defaultRowHeight="14.4" x14ac:dyDescent="0.3"/>
  <cols>
    <col min="1" max="1" width="23.109375" bestFit="1" customWidth="1"/>
  </cols>
  <sheetData>
    <row r="1" spans="1:6" x14ac:dyDescent="0.3">
      <c r="A1" s="10" t="s">
        <v>273</v>
      </c>
      <c r="B1" s="177" t="s">
        <v>31</v>
      </c>
      <c r="C1" s="176" t="s">
        <v>35</v>
      </c>
      <c r="D1" s="175">
        <v>2014</v>
      </c>
      <c r="E1" s="174">
        <v>2018</v>
      </c>
      <c r="F1" s="172">
        <v>2022</v>
      </c>
    </row>
    <row r="2" spans="1:6" x14ac:dyDescent="0.3">
      <c r="A2" s="11" t="s">
        <v>274</v>
      </c>
      <c r="B2" s="108">
        <v>4.4148049185099444E-2</v>
      </c>
      <c r="C2" s="108">
        <v>4.0929892208702752E-2</v>
      </c>
      <c r="D2" s="108">
        <v>3.7009865136974747E-2</v>
      </c>
      <c r="E2" s="108">
        <v>2.7799999999999998E-2</v>
      </c>
      <c r="F2" s="108">
        <v>2.792709149493601E-2</v>
      </c>
    </row>
    <row r="3" spans="1:6" x14ac:dyDescent="0.3">
      <c r="A3" s="11" t="s">
        <v>275</v>
      </c>
      <c r="B3" s="108">
        <v>0.12416517968320126</v>
      </c>
      <c r="C3" s="108">
        <v>0.13040306679117306</v>
      </c>
      <c r="D3" s="108">
        <v>0.12831653645812113</v>
      </c>
      <c r="E3" s="108">
        <v>0.1434</v>
      </c>
      <c r="F3" s="108">
        <v>0.12471025655551879</v>
      </c>
    </row>
    <row r="4" spans="1:6" x14ac:dyDescent="0.3">
      <c r="A4" s="11" t="s">
        <v>276</v>
      </c>
      <c r="B4" s="108">
        <v>0.33454489224707706</v>
      </c>
      <c r="C4" s="108">
        <v>0.33362983316766281</v>
      </c>
      <c r="D4" s="108">
        <v>0.32067453099865439</v>
      </c>
      <c r="E4" s="108">
        <v>0.31840000000000002</v>
      </c>
      <c r="F4" s="108">
        <v>0.32260931550712635</v>
      </c>
    </row>
    <row r="5" spans="1:6" x14ac:dyDescent="0.3">
      <c r="A5" s="11" t="s">
        <v>277</v>
      </c>
      <c r="B5" s="108">
        <v>1.7018663296061384E-2</v>
      </c>
      <c r="C5" s="108">
        <v>2.3725756907821575E-2</v>
      </c>
      <c r="D5" s="108">
        <v>2.8534006841678373E-2</v>
      </c>
      <c r="E5" s="108">
        <v>2.4500000000000001E-2</v>
      </c>
      <c r="F5" s="108">
        <v>2.1296841767849253E-2</v>
      </c>
    </row>
    <row r="6" spans="1:6" x14ac:dyDescent="0.3">
      <c r="A6" s="11" t="s">
        <v>278</v>
      </c>
      <c r="B6" s="108">
        <v>6.4123956674211988E-2</v>
      </c>
      <c r="C6" s="108">
        <v>6.5966030545738769E-2</v>
      </c>
      <c r="D6" s="108">
        <v>6.0641983111173525E-2</v>
      </c>
      <c r="E6" s="108">
        <v>6.5299999999999997E-2</v>
      </c>
      <c r="F6" s="108">
        <v>7.4413441597468391E-2</v>
      </c>
    </row>
    <row r="7" spans="1:6" x14ac:dyDescent="0.3">
      <c r="A7" s="11" t="s">
        <v>279</v>
      </c>
      <c r="B7" s="108">
        <v>1.192559332192316E-2</v>
      </c>
      <c r="C7" s="108">
        <v>1.0653747414990389E-2</v>
      </c>
      <c r="D7" s="108">
        <v>8.4772126222735535E-3</v>
      </c>
      <c r="E7" s="108">
        <v>1.0200000000000001E-2</v>
      </c>
      <c r="F7" s="108">
        <v>1.0845337007402417E-2</v>
      </c>
    </row>
    <row r="8" spans="1:6" x14ac:dyDescent="0.3">
      <c r="A8" s="11" t="s">
        <v>280</v>
      </c>
      <c r="B8" s="108">
        <v>0.1299630502624334</v>
      </c>
      <c r="C8" s="108">
        <v>0.11527591389620213</v>
      </c>
      <c r="D8" s="108">
        <v>0.11764513125154732</v>
      </c>
      <c r="E8" s="108">
        <v>0.1134</v>
      </c>
      <c r="F8" s="108">
        <v>0.10100326302880305</v>
      </c>
    </row>
    <row r="9" spans="1:6" x14ac:dyDescent="0.3">
      <c r="A9" s="11" t="s">
        <v>281</v>
      </c>
      <c r="B9" s="108">
        <v>0.14325602859417727</v>
      </c>
      <c r="C9" s="108">
        <v>0.13073521962650694</v>
      </c>
      <c r="D9" s="108">
        <v>0.15794903122866252</v>
      </c>
      <c r="E9" s="108">
        <v>0.14860000000000001</v>
      </c>
      <c r="F9" s="108">
        <v>0.15783459945993356</v>
      </c>
    </row>
    <row r="10" spans="1:6" x14ac:dyDescent="0.3">
      <c r="A10" s="11" t="s">
        <v>282</v>
      </c>
      <c r="B10" s="108">
        <v>2.8355076617025049E-2</v>
      </c>
      <c r="C10" s="108">
        <v>3.1277896897330425E-2</v>
      </c>
      <c r="D10" s="108">
        <v>3.7069268281905897E-2</v>
      </c>
      <c r="E10" s="108">
        <v>3.8300000000000001E-2</v>
      </c>
      <c r="F10" s="108">
        <v>4.3391008220242375E-2</v>
      </c>
    </row>
    <row r="11" spans="1:6" x14ac:dyDescent="0.3">
      <c r="A11" s="11" t="s">
        <v>283</v>
      </c>
      <c r="B11" s="108">
        <v>1.6704065654827259E-2</v>
      </c>
      <c r="C11" s="108">
        <v>2.7174600040501682E-2</v>
      </c>
      <c r="D11" s="108">
        <v>2.4620884936564235E-2</v>
      </c>
      <c r="E11" s="108">
        <v>2.3800000000000002E-2</v>
      </c>
      <c r="F11" s="108">
        <v>1.7383106639796742E-2</v>
      </c>
    </row>
    <row r="12" spans="1:6" x14ac:dyDescent="0.3">
      <c r="A12" s="11" t="s">
        <v>284</v>
      </c>
      <c r="B12" s="108">
        <v>2.7622498236402247E-2</v>
      </c>
      <c r="C12" s="108">
        <v>3.5859230799044461E-2</v>
      </c>
      <c r="D12" s="108">
        <v>3.3613019961916395E-2</v>
      </c>
      <c r="E12" s="108">
        <v>4.0800000000000003E-2</v>
      </c>
      <c r="F12" s="108">
        <v>4.9331964270432779E-2</v>
      </c>
    </row>
    <row r="13" spans="1:6" x14ac:dyDescent="0.3">
      <c r="A13" s="11" t="s">
        <v>285</v>
      </c>
      <c r="B13" s="108">
        <v>5.6966493327988865E-2</v>
      </c>
      <c r="C13" s="108">
        <v>4.3116828710477152E-2</v>
      </c>
      <c r="D13" s="108">
        <v>4.5448529170528155E-2</v>
      </c>
      <c r="E13" s="108">
        <v>4.5600000000000002E-2</v>
      </c>
      <c r="F13" s="108">
        <v>4.9246820304963967E-2</v>
      </c>
    </row>
    <row r="14" spans="1:6" x14ac:dyDescent="0.3">
      <c r="A14" s="10" t="s">
        <v>54</v>
      </c>
      <c r="B14" s="16">
        <f>SUM(B2:B13)</f>
        <v>0.99879354710042845</v>
      </c>
      <c r="C14" s="16">
        <f>SUM(C2:C13)</f>
        <v>0.98874801700615211</v>
      </c>
      <c r="D14" s="16">
        <f>SUM(D2:D13)</f>
        <v>1.0000000000000002</v>
      </c>
      <c r="E14" s="16">
        <f>SUM(E2:E13)</f>
        <v>1.0001000000000002</v>
      </c>
      <c r="F14" s="16">
        <f>SUM(F2:F13)</f>
        <v>0.99999304585447357</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42913-10E8-4502-B1AA-F30988B33C03}">
  <dimension ref="A2:E11"/>
  <sheetViews>
    <sheetView workbookViewId="0">
      <selection activeCell="E8" sqref="E8"/>
    </sheetView>
  </sheetViews>
  <sheetFormatPr defaultRowHeight="14.4" x14ac:dyDescent="0.3"/>
  <cols>
    <col min="1" max="1" width="28.44140625" bestFit="1" customWidth="1"/>
    <col min="2" max="2" width="21" bestFit="1" customWidth="1"/>
    <col min="3" max="3" width="31.6640625" bestFit="1" customWidth="1"/>
    <col min="4" max="4" width="23" bestFit="1" customWidth="1"/>
    <col min="5" max="5" width="23.5546875" bestFit="1" customWidth="1"/>
  </cols>
  <sheetData>
    <row r="2" spans="1:5" ht="18" x14ac:dyDescent="0.35">
      <c r="A2" s="70" t="s">
        <v>0</v>
      </c>
      <c r="B2" s="161" t="s">
        <v>299</v>
      </c>
      <c r="C2" s="162" t="s">
        <v>300</v>
      </c>
      <c r="D2" s="163" t="s">
        <v>298</v>
      </c>
      <c r="E2" s="164" t="s">
        <v>380</v>
      </c>
    </row>
    <row r="3" spans="1:5" x14ac:dyDescent="0.3">
      <c r="A3" s="46" t="s">
        <v>4</v>
      </c>
      <c r="B3" s="93">
        <v>1.0772504364001021E-3</v>
      </c>
      <c r="C3" s="93">
        <v>8.1278701507472503E-2</v>
      </c>
      <c r="D3" s="93">
        <v>7.9585049209606462E-2</v>
      </c>
      <c r="E3" s="93">
        <v>1.1245190432128955E-3</v>
      </c>
    </row>
    <row r="4" spans="1:5" x14ac:dyDescent="0.3">
      <c r="A4" s="46" t="s">
        <v>5</v>
      </c>
      <c r="B4" s="93">
        <v>1.6818515410646141E-2</v>
      </c>
      <c r="C4" s="93">
        <v>0.13124987617710102</v>
      </c>
      <c r="D4" s="93">
        <v>0.12852404322622532</v>
      </c>
      <c r="E4" s="93">
        <v>5.2711407234539284E-3</v>
      </c>
    </row>
    <row r="5" spans="1:5" x14ac:dyDescent="0.3">
      <c r="A5" s="46" t="s">
        <v>6</v>
      </c>
      <c r="B5" s="93">
        <v>2.9861153727875279E-2</v>
      </c>
      <c r="C5" s="93">
        <v>2.9913781284910488E-2</v>
      </c>
      <c r="D5" s="93">
        <v>1.031822237189239E-2</v>
      </c>
      <c r="E5" s="93">
        <v>1.3441598434160921E-3</v>
      </c>
    </row>
    <row r="6" spans="1:5" x14ac:dyDescent="0.3">
      <c r="A6" s="46" t="s">
        <v>7</v>
      </c>
      <c r="B6" s="93">
        <v>2.3060888363099441E-2</v>
      </c>
      <c r="C6" s="93">
        <v>5.0275785171421269E-2</v>
      </c>
      <c r="D6" s="93">
        <v>4.0918391763198399E-2</v>
      </c>
      <c r="E6" s="93">
        <v>1.5721407958914971E-3</v>
      </c>
    </row>
    <row r="7" spans="1:5" x14ac:dyDescent="0.3">
      <c r="A7" s="46" t="s">
        <v>8</v>
      </c>
      <c r="B7" s="93">
        <v>1.0087079807397046E-2</v>
      </c>
      <c r="C7" s="93">
        <v>5.2426130767949664E-2</v>
      </c>
      <c r="D7" s="93">
        <v>5.5851363895086117E-2</v>
      </c>
      <c r="E7" s="93">
        <v>1.2680267287265485E-3</v>
      </c>
    </row>
    <row r="8" spans="1:5" x14ac:dyDescent="0.3">
      <c r="A8" s="46" t="s">
        <v>9</v>
      </c>
      <c r="B8" s="93">
        <v>6.9473490982653138E-2</v>
      </c>
      <c r="C8" s="93">
        <v>2.573769541758968E-2</v>
      </c>
      <c r="D8" s="93">
        <v>2.0414499652803418E-2</v>
      </c>
      <c r="E8" s="93">
        <v>1.266797025153044E-4</v>
      </c>
    </row>
    <row r="9" spans="1:5" x14ac:dyDescent="0.3">
      <c r="A9" s="46" t="s">
        <v>10</v>
      </c>
      <c r="B9" s="93">
        <v>3.1270180176147813E-2</v>
      </c>
      <c r="C9" s="93">
        <v>1.3104461542691088E-2</v>
      </c>
      <c r="D9" s="93">
        <v>6.3415807767016026E-3</v>
      </c>
      <c r="E9" s="93">
        <v>3.8569806340892321E-4</v>
      </c>
    </row>
    <row r="10" spans="1:5" x14ac:dyDescent="0.3">
      <c r="A10" s="46" t="s">
        <v>11</v>
      </c>
      <c r="B10" s="93">
        <v>4.562495324650255E-2</v>
      </c>
      <c r="C10" s="93">
        <v>2.0003944340203566E-2</v>
      </c>
      <c r="D10" s="93">
        <v>1.5103563221487188E-2</v>
      </c>
      <c r="E10" s="93">
        <v>5.8703262231312771E-4</v>
      </c>
    </row>
    <row r="11" spans="1:5" x14ac:dyDescent="0.3">
      <c r="A11" s="6" t="s">
        <v>12</v>
      </c>
      <c r="B11" s="160">
        <v>0.22727351214946001</v>
      </c>
      <c r="C11" s="160">
        <v>0.4039903762126475</v>
      </c>
      <c r="D11" s="160">
        <v>0.35705671411501905</v>
      </c>
      <c r="E11" s="160">
        <v>1.167939752287349E-2</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6D76D-E528-46B4-A7EE-9D7A259C285E}">
  <dimension ref="A1:J26"/>
  <sheetViews>
    <sheetView workbookViewId="0">
      <selection activeCell="D24" sqref="D24"/>
    </sheetView>
  </sheetViews>
  <sheetFormatPr defaultRowHeight="14.4" x14ac:dyDescent="0.3"/>
  <cols>
    <col min="1" max="1" width="31.5546875" bestFit="1" customWidth="1"/>
    <col min="2" max="2" width="15.33203125" customWidth="1"/>
    <col min="4" max="4" width="20.6640625" customWidth="1"/>
    <col min="6" max="6" width="20.5546875" customWidth="1"/>
    <col min="8" max="8" width="19.88671875" customWidth="1"/>
    <col min="9" max="9" width="7.6640625" bestFit="1" customWidth="1"/>
    <col min="10" max="10" width="15.88671875" bestFit="1" customWidth="1"/>
  </cols>
  <sheetData>
    <row r="1" spans="1:10" x14ac:dyDescent="0.3">
      <c r="A1" s="49"/>
      <c r="B1" s="109" t="s">
        <v>299</v>
      </c>
      <c r="C1" s="110"/>
      <c r="D1" s="111" t="s">
        <v>300</v>
      </c>
      <c r="E1" s="111"/>
      <c r="F1" s="112" t="s">
        <v>302</v>
      </c>
      <c r="G1" s="112"/>
      <c r="H1" s="113" t="s">
        <v>380</v>
      </c>
      <c r="I1" s="113"/>
      <c r="J1" s="114" t="s">
        <v>30</v>
      </c>
    </row>
    <row r="2" spans="1:10" x14ac:dyDescent="0.3">
      <c r="A2" s="49" t="s">
        <v>56</v>
      </c>
      <c r="B2" s="109" t="s">
        <v>301</v>
      </c>
      <c r="C2" s="109" t="s">
        <v>18</v>
      </c>
      <c r="D2" s="111" t="s">
        <v>301</v>
      </c>
      <c r="E2" s="111" t="s">
        <v>18</v>
      </c>
      <c r="F2" s="112" t="s">
        <v>301</v>
      </c>
      <c r="G2" s="112" t="s">
        <v>18</v>
      </c>
      <c r="H2" s="113" t="s">
        <v>301</v>
      </c>
      <c r="I2" s="113" t="s">
        <v>18</v>
      </c>
      <c r="J2" s="114" t="s">
        <v>301</v>
      </c>
    </row>
    <row r="3" spans="1:10" x14ac:dyDescent="0.3">
      <c r="A3" s="46" t="s">
        <v>291</v>
      </c>
      <c r="B3" s="115">
        <v>112155063.36499986</v>
      </c>
      <c r="C3" s="116">
        <v>0.16220188436512278</v>
      </c>
      <c r="D3" s="115">
        <v>367693732.3342008</v>
      </c>
      <c r="E3" s="116">
        <v>0.53176927072616187</v>
      </c>
      <c r="F3" s="117">
        <v>205081355.55739984</v>
      </c>
      <c r="G3" s="116">
        <v>0.29659456578707483</v>
      </c>
      <c r="H3" s="118">
        <v>6523365.4764999971</v>
      </c>
      <c r="I3" s="116">
        <v>9.4342791216405087E-3</v>
      </c>
      <c r="J3" s="117">
        <v>691453516.73310053</v>
      </c>
    </row>
    <row r="4" spans="1:10" x14ac:dyDescent="0.3">
      <c r="A4" s="46" t="s">
        <v>76</v>
      </c>
      <c r="B4" s="117">
        <v>48207735.514699943</v>
      </c>
      <c r="C4" s="116">
        <v>0.10271814730798168</v>
      </c>
      <c r="D4" s="117">
        <v>97958163.676000312</v>
      </c>
      <c r="E4" s="116">
        <v>0.20872337144777436</v>
      </c>
      <c r="F4" s="117">
        <v>321252083.74869925</v>
      </c>
      <c r="G4" s="116">
        <v>0.68450464451774085</v>
      </c>
      <c r="H4" s="118">
        <v>1902548.8080999996</v>
      </c>
      <c r="I4" s="116">
        <v>4.0538367265031475E-3</v>
      </c>
      <c r="J4" s="117">
        <v>469320531.74749947</v>
      </c>
    </row>
    <row r="5" spans="1:10" x14ac:dyDescent="0.3">
      <c r="A5" s="46" t="s">
        <v>75</v>
      </c>
      <c r="B5" s="115">
        <v>128001183.58609988</v>
      </c>
      <c r="C5" s="116">
        <v>0.29786053941126933</v>
      </c>
      <c r="D5" s="115">
        <v>180631764.83209988</v>
      </c>
      <c r="E5" s="116">
        <v>0.42033263599869941</v>
      </c>
      <c r="F5" s="117">
        <v>112036637.66849998</v>
      </c>
      <c r="G5" s="116">
        <v>0.26071081840674676</v>
      </c>
      <c r="H5" s="118">
        <v>9065698.2148000095</v>
      </c>
      <c r="I5" s="116">
        <v>2.1096006183284614E-2</v>
      </c>
      <c r="J5" s="117">
        <v>429735284.30149972</v>
      </c>
    </row>
    <row r="6" spans="1:10" x14ac:dyDescent="0.3">
      <c r="A6" s="46" t="s">
        <v>74</v>
      </c>
      <c r="B6" s="117">
        <v>32061867.932200011</v>
      </c>
      <c r="C6" s="116">
        <v>0.12932604971520198</v>
      </c>
      <c r="D6" s="117">
        <v>124483761.79029988</v>
      </c>
      <c r="E6" s="116">
        <v>0.50212274593830897</v>
      </c>
      <c r="F6" s="117">
        <v>88780298.012999877</v>
      </c>
      <c r="G6" s="116">
        <v>0.35810780765610339</v>
      </c>
      <c r="H6" s="118">
        <v>2589074.7160999994</v>
      </c>
      <c r="I6" s="116">
        <v>1.0443396690385699E-2</v>
      </c>
      <c r="J6" s="117">
        <v>247915002.45159975</v>
      </c>
    </row>
    <row r="7" spans="1:10" x14ac:dyDescent="0.3">
      <c r="A7" s="46" t="s">
        <v>293</v>
      </c>
      <c r="B7" s="115">
        <v>79238092.868999794</v>
      </c>
      <c r="C7" s="116">
        <v>0.42272059124529027</v>
      </c>
      <c r="D7" s="115">
        <v>65525628.127800107</v>
      </c>
      <c r="E7" s="116">
        <v>0.34956712435893744</v>
      </c>
      <c r="F7" s="117">
        <v>39858405.679500014</v>
      </c>
      <c r="G7" s="116">
        <v>0.2126372329882851</v>
      </c>
      <c r="H7" s="118">
        <v>2825786.9339000001</v>
      </c>
      <c r="I7" s="116">
        <v>1.5075051407487291E-2</v>
      </c>
      <c r="J7" s="117">
        <v>187447913.6101999</v>
      </c>
    </row>
    <row r="8" spans="1:10" x14ac:dyDescent="0.3">
      <c r="A8" s="46" t="s">
        <v>72</v>
      </c>
      <c r="B8" s="115">
        <v>31495681.782800041</v>
      </c>
      <c r="C8" s="116">
        <v>0.19175042047169608</v>
      </c>
      <c r="D8" s="117">
        <v>27505719.82430001</v>
      </c>
      <c r="E8" s="116">
        <v>0.1674589354203623</v>
      </c>
      <c r="F8" s="117">
        <v>104359000.34899998</v>
      </c>
      <c r="G8" s="116">
        <v>0.63535319968385862</v>
      </c>
      <c r="H8" s="118">
        <v>893119.39380000031</v>
      </c>
      <c r="I8" s="116">
        <v>5.437444424082929E-3</v>
      </c>
      <c r="J8" s="117">
        <v>164253521.34990004</v>
      </c>
    </row>
    <row r="9" spans="1:10" x14ac:dyDescent="0.3">
      <c r="A9" s="46" t="s">
        <v>272</v>
      </c>
      <c r="B9" s="115">
        <v>11201614.260599999</v>
      </c>
      <c r="C9" s="116">
        <v>0.1162674879605903</v>
      </c>
      <c r="D9" s="115">
        <v>43003489.235499963</v>
      </c>
      <c r="E9" s="116">
        <v>0.4463559939336863</v>
      </c>
      <c r="F9" s="117">
        <v>41024423.195699953</v>
      </c>
      <c r="G9" s="116">
        <v>0.42581421918564782</v>
      </c>
      <c r="H9" s="118">
        <v>1113952.1008000001</v>
      </c>
      <c r="I9" s="116">
        <v>1.1562298920075554E-2</v>
      </c>
      <c r="J9" s="117">
        <v>96343478.792599916</v>
      </c>
    </row>
    <row r="10" spans="1:10" x14ac:dyDescent="0.3">
      <c r="A10" s="46" t="s">
        <v>294</v>
      </c>
      <c r="B10" s="115">
        <v>19660284.132000003</v>
      </c>
      <c r="C10" s="116">
        <v>0.27573567370796104</v>
      </c>
      <c r="D10" s="115">
        <v>36500243.116599962</v>
      </c>
      <c r="E10" s="116">
        <v>0.51191626014594249</v>
      </c>
      <c r="F10" s="117">
        <v>14764850.688399995</v>
      </c>
      <c r="G10" s="116">
        <v>0.20707717266084444</v>
      </c>
      <c r="H10" s="118">
        <v>375821.02509999997</v>
      </c>
      <c r="I10" s="116">
        <v>5.2708934852521497E-3</v>
      </c>
      <c r="J10" s="117">
        <v>71301198.962099954</v>
      </c>
    </row>
    <row r="11" spans="1:10" x14ac:dyDescent="0.3">
      <c r="A11" s="46" t="s">
        <v>70</v>
      </c>
      <c r="B11" s="115">
        <v>24631705.115999978</v>
      </c>
      <c r="C11" s="116">
        <v>0.34953946493323784</v>
      </c>
      <c r="D11" s="115">
        <v>38300420.49469997</v>
      </c>
      <c r="E11" s="116">
        <v>0.54350717595020825</v>
      </c>
      <c r="F11" s="117">
        <v>6183401.0063999984</v>
      </c>
      <c r="G11" s="116">
        <v>8.7746368717314657E-2</v>
      </c>
      <c r="H11" s="118">
        <v>1353497.8769000003</v>
      </c>
      <c r="I11" s="116">
        <v>1.9206990399239073E-2</v>
      </c>
      <c r="J11" s="117">
        <v>70469024.493999958</v>
      </c>
    </row>
    <row r="12" spans="1:10" x14ac:dyDescent="0.3">
      <c r="A12" s="46" t="s">
        <v>297</v>
      </c>
      <c r="B12" s="115">
        <v>31572290.019999996</v>
      </c>
      <c r="C12" s="116">
        <v>0.46189718390822365</v>
      </c>
      <c r="D12" s="117">
        <v>25786795.965700023</v>
      </c>
      <c r="E12" s="116">
        <v>0.37725639891904122</v>
      </c>
      <c r="F12" s="117">
        <v>10353248.030699996</v>
      </c>
      <c r="G12" s="116">
        <v>0.15146624165223257</v>
      </c>
      <c r="H12" s="118">
        <v>641167.84490000014</v>
      </c>
      <c r="I12" s="116">
        <v>9.3801755205026715E-3</v>
      </c>
      <c r="J12" s="117">
        <v>68353501.861300007</v>
      </c>
    </row>
    <row r="13" spans="1:10" x14ac:dyDescent="0.3">
      <c r="A13" s="46" t="s">
        <v>295</v>
      </c>
      <c r="B13" s="115">
        <v>23969435.241100002</v>
      </c>
      <c r="C13" s="116">
        <v>0.38899254578174536</v>
      </c>
      <c r="D13" s="117">
        <v>28747841.43299998</v>
      </c>
      <c r="E13" s="116">
        <v>0.46653982091233481</v>
      </c>
      <c r="F13" s="117">
        <v>8496262.5791000016</v>
      </c>
      <c r="G13" s="116">
        <v>0.13788321572997628</v>
      </c>
      <c r="H13" s="118">
        <v>405726.9796000002</v>
      </c>
      <c r="I13" s="116">
        <v>6.5844175759436656E-3</v>
      </c>
      <c r="J13" s="117">
        <v>61619266.232799977</v>
      </c>
    </row>
    <row r="14" spans="1:10" x14ac:dyDescent="0.3">
      <c r="A14" s="46" t="s">
        <v>66</v>
      </c>
      <c r="B14" s="115">
        <v>17641399.462800007</v>
      </c>
      <c r="C14" s="116">
        <v>0.29785990222772946</v>
      </c>
      <c r="D14" s="115">
        <v>24313635.779799998</v>
      </c>
      <c r="E14" s="116">
        <v>0.41051489092138088</v>
      </c>
      <c r="F14" s="117">
        <v>13415575.479099993</v>
      </c>
      <c r="G14" s="116">
        <v>0.22651048795531425</v>
      </c>
      <c r="H14" s="118">
        <v>3856560.6123999995</v>
      </c>
      <c r="I14" s="116">
        <v>6.5114718895575338E-2</v>
      </c>
      <c r="J14" s="117">
        <v>59227171.334100001</v>
      </c>
    </row>
    <row r="15" spans="1:10" x14ac:dyDescent="0.3">
      <c r="A15" s="46" t="s">
        <v>65</v>
      </c>
      <c r="B15" s="117">
        <v>7374001.2896000016</v>
      </c>
      <c r="C15" s="116">
        <v>0.24398220554126399</v>
      </c>
      <c r="D15" s="117">
        <v>14649704.570400007</v>
      </c>
      <c r="E15" s="116">
        <v>0.48471204319629474</v>
      </c>
      <c r="F15" s="117">
        <v>7996724.5080999974</v>
      </c>
      <c r="G15" s="116">
        <v>0.26458613254432328</v>
      </c>
      <c r="H15" s="118">
        <v>203090.5368</v>
      </c>
      <c r="I15" s="116">
        <v>6.7196187181181085E-3</v>
      </c>
      <c r="J15" s="117">
        <v>30223520.904900003</v>
      </c>
    </row>
    <row r="16" spans="1:10" x14ac:dyDescent="0.3">
      <c r="A16" s="46" t="s">
        <v>292</v>
      </c>
      <c r="B16" s="115">
        <v>18993024.104100004</v>
      </c>
      <c r="C16" s="116">
        <v>0.69350700540183774</v>
      </c>
      <c r="D16" s="115">
        <v>5027896.9717999995</v>
      </c>
      <c r="E16" s="116">
        <v>0.18358749787661652</v>
      </c>
      <c r="F16" s="117">
        <v>3325175.0884999996</v>
      </c>
      <c r="G16" s="116">
        <v>0.12141469443850307</v>
      </c>
      <c r="H16" s="118">
        <v>40828.489800000003</v>
      </c>
      <c r="I16" s="116">
        <v>1.4908022830427085E-3</v>
      </c>
      <c r="J16" s="117">
        <v>27386924.654200003</v>
      </c>
    </row>
    <row r="17" spans="1:10" x14ac:dyDescent="0.3">
      <c r="A17" s="46" t="s">
        <v>296</v>
      </c>
      <c r="B17" s="115">
        <v>12935291.096999994</v>
      </c>
      <c r="C17" s="116">
        <v>0.4814087249354656</v>
      </c>
      <c r="D17" s="115">
        <v>9663557.7139999997</v>
      </c>
      <c r="E17" s="116">
        <v>0.35964563631010682</v>
      </c>
      <c r="F17" s="117">
        <v>4173939.5340999989</v>
      </c>
      <c r="G17" s="116">
        <v>0.15534021569370274</v>
      </c>
      <c r="H17" s="118">
        <v>96876.509299999991</v>
      </c>
      <c r="I17" s="116">
        <v>3.6054230607247841E-3</v>
      </c>
      <c r="J17" s="117">
        <v>26869664.854399994</v>
      </c>
    </row>
    <row r="18" spans="1:10" x14ac:dyDescent="0.3">
      <c r="A18" s="46" t="s">
        <v>62</v>
      </c>
      <c r="B18" s="115">
        <v>12950021.152399991</v>
      </c>
      <c r="C18" s="116">
        <v>0.488383475089263</v>
      </c>
      <c r="D18" s="115">
        <v>8717529.5954000037</v>
      </c>
      <c r="E18" s="116">
        <v>0.32876374083805421</v>
      </c>
      <c r="F18" s="117">
        <v>4738318.2434999999</v>
      </c>
      <c r="G18" s="116">
        <v>0.17869594980626838</v>
      </c>
      <c r="H18" s="118">
        <v>110222.99980000002</v>
      </c>
      <c r="I18" s="116">
        <v>4.156834266414367E-3</v>
      </c>
      <c r="J18" s="117">
        <v>26516091.991099995</v>
      </c>
    </row>
    <row r="19" spans="1:10" x14ac:dyDescent="0.3">
      <c r="A19" s="46" t="s">
        <v>61</v>
      </c>
      <c r="B19" s="115">
        <v>4080179.9639999997</v>
      </c>
      <c r="C19" s="116">
        <v>0.22949422928602783</v>
      </c>
      <c r="D19" s="115">
        <v>10386928.477999996</v>
      </c>
      <c r="E19" s="116">
        <v>0.58422426626761004</v>
      </c>
      <c r="F19" s="117">
        <v>3295513.5906999987</v>
      </c>
      <c r="G19" s="116">
        <v>0.18535980233035781</v>
      </c>
      <c r="H19" s="118">
        <v>16386.950199999999</v>
      </c>
      <c r="I19" s="116">
        <v>9.2170211600439104E-4</v>
      </c>
      <c r="J19" s="117">
        <v>17779008.982899994</v>
      </c>
    </row>
    <row r="20" spans="1:10" x14ac:dyDescent="0.3">
      <c r="A20" s="46" t="s">
        <v>289</v>
      </c>
      <c r="B20" s="117">
        <v>3624823.5909000016</v>
      </c>
      <c r="C20" s="116">
        <v>0.26112189635518973</v>
      </c>
      <c r="D20" s="117">
        <v>6789735.0647999989</v>
      </c>
      <c r="E20" s="116">
        <v>0.48911304272043216</v>
      </c>
      <c r="F20" s="117">
        <v>3436138.4922999996</v>
      </c>
      <c r="G20" s="116">
        <v>0.24752956295609999</v>
      </c>
      <c r="H20" s="118">
        <v>31032.578600000001</v>
      </c>
      <c r="I20" s="116">
        <v>2.2354979682780995E-3</v>
      </c>
      <c r="J20" s="117">
        <v>13881729.726600001</v>
      </c>
    </row>
    <row r="21" spans="1:10" x14ac:dyDescent="0.3">
      <c r="A21" s="46" t="s">
        <v>59</v>
      </c>
      <c r="B21" s="115">
        <v>8018171.669499998</v>
      </c>
      <c r="C21" s="116">
        <v>0.61214897280670022</v>
      </c>
      <c r="D21" s="115">
        <v>3073355.4221000005</v>
      </c>
      <c r="E21" s="116">
        <v>0.23463595471082455</v>
      </c>
      <c r="F21" s="117">
        <v>1842331.4131000002</v>
      </c>
      <c r="G21" s="116">
        <v>0.14065317239198105</v>
      </c>
      <c r="H21" s="118">
        <v>164540.78320000001</v>
      </c>
      <c r="I21" s="116">
        <v>1.2561900090494188E-2</v>
      </c>
      <c r="J21" s="117">
        <v>13098399.287899999</v>
      </c>
    </row>
    <row r="22" spans="1:10" x14ac:dyDescent="0.3">
      <c r="A22" s="46" t="s">
        <v>58</v>
      </c>
      <c r="B22" s="117">
        <v>2894354.6307000001</v>
      </c>
      <c r="C22" s="116">
        <v>0.23143588137912333</v>
      </c>
      <c r="D22" s="117">
        <v>7036252.9044999992</v>
      </c>
      <c r="E22" s="116">
        <v>0.5626267684293873</v>
      </c>
      <c r="F22" s="117">
        <v>2490214.5631999997</v>
      </c>
      <c r="G22" s="116">
        <v>0.19912038288063419</v>
      </c>
      <c r="H22" s="118">
        <v>85253.508600000001</v>
      </c>
      <c r="I22" s="116">
        <v>6.8169673108549912E-3</v>
      </c>
      <c r="J22" s="117">
        <v>12506075.607000001</v>
      </c>
    </row>
    <row r="23" spans="1:10" x14ac:dyDescent="0.3">
      <c r="A23" s="46" t="s">
        <v>290</v>
      </c>
      <c r="B23" s="115">
        <v>4004643.6782999993</v>
      </c>
      <c r="C23" s="116">
        <v>0.57067901885235139</v>
      </c>
      <c r="D23" s="115">
        <v>2435102.3981000003</v>
      </c>
      <c r="E23" s="116">
        <v>0.34701260810865397</v>
      </c>
      <c r="F23" s="117">
        <v>254871.9032</v>
      </c>
      <c r="G23" s="116">
        <v>3.6320346911101989E-2</v>
      </c>
      <c r="H23" s="118">
        <v>322713.21010000003</v>
      </c>
      <c r="I23" s="116">
        <v>4.5988026127892712E-2</v>
      </c>
      <c r="J23" s="117">
        <v>7017331.1896999991</v>
      </c>
    </row>
    <row r="26" spans="1:10" x14ac:dyDescent="0.3">
      <c r="A26" s="119" t="s">
        <v>12</v>
      </c>
      <c r="B26" s="120">
        <f t="shared" ref="B26:J26" si="0">SUM(B3:B23)</f>
        <v>634710864.45879948</v>
      </c>
      <c r="C26" s="121">
        <f t="shared" si="0"/>
        <v>7.0090313006832723</v>
      </c>
      <c r="D26" s="120">
        <f t="shared" si="0"/>
        <v>1128231259.7291009</v>
      </c>
      <c r="E26" s="121">
        <f t="shared" si="0"/>
        <v>8.5103861831308176</v>
      </c>
      <c r="F26" s="120">
        <f t="shared" si="0"/>
        <v>997158769.33219898</v>
      </c>
      <c r="G26" s="121">
        <f t="shared" si="0"/>
        <v>5.2134262348941114</v>
      </c>
      <c r="H26" s="120">
        <f t="shared" si="0"/>
        <v>32617265.549300004</v>
      </c>
      <c r="I26" s="121">
        <f t="shared" si="0"/>
        <v>0.26715628129179697</v>
      </c>
      <c r="J26" s="122">
        <f t="shared" si="0"/>
        <v>2792718159.0693998</v>
      </c>
    </row>
  </sheetData>
  <autoFilter ref="A2:J23" xr:uid="{BDE42913-10E8-4502-B1AA-F30988B33C03}">
    <sortState xmlns:xlrd2="http://schemas.microsoft.com/office/spreadsheetml/2017/richdata2" ref="A3:J23">
      <sortCondition descending="1" ref="J2:J23"/>
    </sortState>
  </autoFilter>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01B39-B19F-4130-9A6D-5D0529DE326F}">
  <dimension ref="A1:E175"/>
  <sheetViews>
    <sheetView workbookViewId="0">
      <pane xSplit="1" ySplit="1" topLeftCell="C164" activePane="bottomRight" state="frozen"/>
      <selection pane="topRight" activeCell="B1" sqref="B1"/>
      <selection pane="bottomLeft" activeCell="A2" sqref="A2"/>
      <selection pane="bottomRight" activeCell="D153" sqref="D153"/>
    </sheetView>
  </sheetViews>
  <sheetFormatPr defaultColWidth="8.88671875" defaultRowHeight="12.6" x14ac:dyDescent="0.2"/>
  <cols>
    <col min="1" max="1" width="101.6640625" style="27" bestFit="1" customWidth="1"/>
    <col min="2" max="2" width="18.6640625" style="27" bestFit="1" customWidth="1"/>
    <col min="3" max="3" width="17.88671875" style="27" bestFit="1" customWidth="1"/>
    <col min="4" max="4" width="35" style="27" bestFit="1" customWidth="1"/>
    <col min="5" max="5" width="10" style="27" bestFit="1" customWidth="1"/>
    <col min="6" max="16384" width="8.88671875" style="27"/>
  </cols>
  <sheetData>
    <row r="1" spans="1:5" x14ac:dyDescent="0.2">
      <c r="A1" s="123" t="s">
        <v>82</v>
      </c>
      <c r="B1" s="123" t="s">
        <v>83</v>
      </c>
      <c r="C1" s="123" t="s">
        <v>84</v>
      </c>
      <c r="D1" s="123" t="s">
        <v>52</v>
      </c>
      <c r="E1" s="123" t="s">
        <v>85</v>
      </c>
    </row>
    <row r="2" spans="1:5" x14ac:dyDescent="0.2">
      <c r="A2" s="124" t="s">
        <v>86</v>
      </c>
      <c r="B2" s="124" t="s">
        <v>87</v>
      </c>
      <c r="C2" s="124" t="s">
        <v>88</v>
      </c>
      <c r="D2" s="124" t="s">
        <v>89</v>
      </c>
      <c r="E2" s="124">
        <v>86</v>
      </c>
    </row>
    <row r="3" spans="1:5" x14ac:dyDescent="0.2">
      <c r="A3" s="124" t="s">
        <v>90</v>
      </c>
      <c r="B3" s="124" t="s">
        <v>87</v>
      </c>
      <c r="C3" s="124" t="s">
        <v>88</v>
      </c>
      <c r="D3" s="124" t="s">
        <v>89</v>
      </c>
      <c r="E3" s="124">
        <v>86</v>
      </c>
    </row>
    <row r="4" spans="1:5" x14ac:dyDescent="0.2">
      <c r="A4" s="124" t="s">
        <v>385</v>
      </c>
      <c r="B4" s="124" t="s">
        <v>100</v>
      </c>
      <c r="C4" s="124" t="s">
        <v>88</v>
      </c>
      <c r="D4" s="124" t="s">
        <v>176</v>
      </c>
      <c r="E4" s="124">
        <v>115</v>
      </c>
    </row>
    <row r="5" spans="1:5" x14ac:dyDescent="0.2">
      <c r="A5" s="124" t="s">
        <v>91</v>
      </c>
      <c r="B5" s="124" t="s">
        <v>87</v>
      </c>
      <c r="C5" s="124" t="s">
        <v>88</v>
      </c>
      <c r="D5" s="124" t="s">
        <v>89</v>
      </c>
      <c r="E5" s="124">
        <v>86</v>
      </c>
    </row>
    <row r="6" spans="1:5" x14ac:dyDescent="0.2">
      <c r="A6" s="124" t="s">
        <v>92</v>
      </c>
      <c r="B6" s="124" t="s">
        <v>87</v>
      </c>
      <c r="C6" s="124" t="s">
        <v>88</v>
      </c>
      <c r="D6" s="124" t="s">
        <v>89</v>
      </c>
      <c r="E6" s="124">
        <v>87</v>
      </c>
    </row>
    <row r="7" spans="1:5" x14ac:dyDescent="0.2">
      <c r="A7" s="124" t="s">
        <v>93</v>
      </c>
      <c r="B7" s="124" t="s">
        <v>87</v>
      </c>
      <c r="C7" s="124" t="s">
        <v>88</v>
      </c>
      <c r="D7" s="124" t="s">
        <v>89</v>
      </c>
      <c r="E7" s="124">
        <v>87</v>
      </c>
    </row>
    <row r="8" spans="1:5" x14ac:dyDescent="0.2">
      <c r="A8" s="124" t="s">
        <v>94</v>
      </c>
      <c r="B8" s="124" t="s">
        <v>87</v>
      </c>
      <c r="C8" s="124" t="s">
        <v>88</v>
      </c>
      <c r="D8" s="124" t="s">
        <v>89</v>
      </c>
      <c r="E8" s="124">
        <v>87</v>
      </c>
    </row>
    <row r="9" spans="1:5" x14ac:dyDescent="0.2">
      <c r="A9" s="124" t="s">
        <v>95</v>
      </c>
      <c r="B9" s="124" t="s">
        <v>87</v>
      </c>
      <c r="C9" s="124" t="s">
        <v>88</v>
      </c>
      <c r="D9" s="124" t="s">
        <v>89</v>
      </c>
      <c r="E9" s="124">
        <v>87</v>
      </c>
    </row>
    <row r="10" spans="1:5" x14ac:dyDescent="0.2">
      <c r="A10" s="124" t="s">
        <v>96</v>
      </c>
      <c r="B10" s="124" t="s">
        <v>87</v>
      </c>
      <c r="C10" s="124" t="s">
        <v>88</v>
      </c>
      <c r="D10" s="124" t="s">
        <v>89</v>
      </c>
      <c r="E10" s="124">
        <v>88</v>
      </c>
    </row>
    <row r="11" spans="1:5" x14ac:dyDescent="0.2">
      <c r="A11" s="124" t="s">
        <v>97</v>
      </c>
      <c r="B11" s="124" t="s">
        <v>87</v>
      </c>
      <c r="C11" s="124" t="s">
        <v>98</v>
      </c>
      <c r="D11" s="124" t="s">
        <v>98</v>
      </c>
      <c r="E11" s="124">
        <v>66</v>
      </c>
    </row>
    <row r="12" spans="1:5" x14ac:dyDescent="0.2">
      <c r="A12" s="125" t="s">
        <v>99</v>
      </c>
      <c r="B12" s="125" t="s">
        <v>100</v>
      </c>
      <c r="C12" s="124" t="s">
        <v>88</v>
      </c>
      <c r="D12" s="124" t="s">
        <v>396</v>
      </c>
      <c r="E12" s="124">
        <v>56</v>
      </c>
    </row>
    <row r="13" spans="1:5" x14ac:dyDescent="0.2">
      <c r="A13" s="125" t="s">
        <v>101</v>
      </c>
      <c r="B13" s="125" t="s">
        <v>87</v>
      </c>
      <c r="C13" s="124" t="s">
        <v>88</v>
      </c>
      <c r="D13" s="124" t="s">
        <v>89</v>
      </c>
      <c r="E13" s="124">
        <v>88</v>
      </c>
    </row>
    <row r="14" spans="1:5" x14ac:dyDescent="0.2">
      <c r="A14" s="125" t="s">
        <v>102</v>
      </c>
      <c r="B14" s="125" t="s">
        <v>87</v>
      </c>
      <c r="C14" s="124" t="s">
        <v>88</v>
      </c>
      <c r="D14" s="124" t="s">
        <v>89</v>
      </c>
      <c r="E14" s="124">
        <v>88</v>
      </c>
    </row>
    <row r="15" spans="1:5" x14ac:dyDescent="0.2">
      <c r="A15" s="125" t="s">
        <v>103</v>
      </c>
      <c r="B15" s="125" t="s">
        <v>87</v>
      </c>
      <c r="C15" s="124" t="s">
        <v>88</v>
      </c>
      <c r="D15" s="124" t="s">
        <v>89</v>
      </c>
      <c r="E15" s="124">
        <v>88</v>
      </c>
    </row>
    <row r="16" spans="1:5" x14ac:dyDescent="0.2">
      <c r="A16" s="125" t="s">
        <v>104</v>
      </c>
      <c r="B16" s="125" t="s">
        <v>87</v>
      </c>
      <c r="C16" s="124" t="s">
        <v>88</v>
      </c>
      <c r="D16" s="124" t="s">
        <v>89</v>
      </c>
      <c r="E16" s="124">
        <v>89</v>
      </c>
    </row>
    <row r="17" spans="1:5" x14ac:dyDescent="0.2">
      <c r="A17" s="125" t="s">
        <v>105</v>
      </c>
      <c r="B17" s="125" t="s">
        <v>87</v>
      </c>
      <c r="C17" s="124" t="s">
        <v>88</v>
      </c>
      <c r="D17" s="124" t="s">
        <v>89</v>
      </c>
      <c r="E17" s="124">
        <v>89</v>
      </c>
    </row>
    <row r="18" spans="1:5" x14ac:dyDescent="0.2">
      <c r="A18" s="125" t="s">
        <v>106</v>
      </c>
      <c r="B18" s="125" t="s">
        <v>87</v>
      </c>
      <c r="C18" s="124" t="s">
        <v>88</v>
      </c>
      <c r="D18" s="124" t="s">
        <v>89</v>
      </c>
      <c r="E18" s="124">
        <v>89</v>
      </c>
    </row>
    <row r="19" spans="1:5" x14ac:dyDescent="0.2">
      <c r="A19" s="125" t="s">
        <v>107</v>
      </c>
      <c r="B19" s="125" t="s">
        <v>87</v>
      </c>
      <c r="C19" s="124" t="s">
        <v>98</v>
      </c>
      <c r="D19" s="124" t="s">
        <v>108</v>
      </c>
      <c r="E19" s="124">
        <v>56</v>
      </c>
    </row>
    <row r="20" spans="1:5" x14ac:dyDescent="0.2">
      <c r="A20" s="125" t="s">
        <v>109</v>
      </c>
      <c r="B20" s="125" t="s">
        <v>87</v>
      </c>
      <c r="C20" s="124" t="s">
        <v>88</v>
      </c>
      <c r="D20" s="124" t="s">
        <v>89</v>
      </c>
      <c r="E20" s="124">
        <v>89</v>
      </c>
    </row>
    <row r="21" spans="1:5" x14ac:dyDescent="0.2">
      <c r="A21" s="125" t="s">
        <v>110</v>
      </c>
      <c r="B21" s="125" t="s">
        <v>87</v>
      </c>
      <c r="C21" s="124" t="s">
        <v>88</v>
      </c>
      <c r="D21" s="124" t="s">
        <v>89</v>
      </c>
      <c r="E21" s="124">
        <v>90</v>
      </c>
    </row>
    <row r="22" spans="1:5" x14ac:dyDescent="0.2">
      <c r="A22" s="125" t="s">
        <v>111</v>
      </c>
      <c r="B22" s="125" t="s">
        <v>87</v>
      </c>
      <c r="C22" s="124" t="s">
        <v>88</v>
      </c>
      <c r="D22" s="124" t="s">
        <v>89</v>
      </c>
      <c r="E22" s="124">
        <v>90</v>
      </c>
    </row>
    <row r="23" spans="1:5" x14ac:dyDescent="0.2">
      <c r="A23" s="125" t="s">
        <v>112</v>
      </c>
      <c r="B23" s="125" t="s">
        <v>87</v>
      </c>
      <c r="C23" s="124" t="s">
        <v>88</v>
      </c>
      <c r="D23" s="124" t="s">
        <v>89</v>
      </c>
      <c r="E23" s="124">
        <v>90</v>
      </c>
    </row>
    <row r="24" spans="1:5" x14ac:dyDescent="0.2">
      <c r="A24" s="125" t="s">
        <v>113</v>
      </c>
      <c r="B24" s="125" t="s">
        <v>87</v>
      </c>
      <c r="C24" s="124" t="s">
        <v>88</v>
      </c>
      <c r="D24" s="124" t="s">
        <v>89</v>
      </c>
      <c r="E24" s="124">
        <v>90</v>
      </c>
    </row>
    <row r="25" spans="1:5" x14ac:dyDescent="0.2">
      <c r="A25" s="125" t="s">
        <v>114</v>
      </c>
      <c r="B25" s="125" t="s">
        <v>87</v>
      </c>
      <c r="C25" s="124" t="s">
        <v>88</v>
      </c>
      <c r="D25" s="124" t="s">
        <v>89</v>
      </c>
      <c r="E25" s="124">
        <v>90</v>
      </c>
    </row>
    <row r="26" spans="1:5" x14ac:dyDescent="0.2">
      <c r="A26" s="125" t="s">
        <v>115</v>
      </c>
      <c r="B26" s="125" t="s">
        <v>87</v>
      </c>
      <c r="C26" s="124" t="s">
        <v>88</v>
      </c>
      <c r="D26" s="124" t="s">
        <v>89</v>
      </c>
      <c r="E26" s="124">
        <v>90</v>
      </c>
    </row>
    <row r="27" spans="1:5" x14ac:dyDescent="0.2">
      <c r="A27" s="125" t="s">
        <v>116</v>
      </c>
      <c r="B27" s="125" t="s">
        <v>87</v>
      </c>
      <c r="C27" s="124" t="s">
        <v>88</v>
      </c>
      <c r="D27" s="124" t="s">
        <v>89</v>
      </c>
      <c r="E27" s="124">
        <v>91</v>
      </c>
    </row>
    <row r="28" spans="1:5" x14ac:dyDescent="0.2">
      <c r="A28" s="125" t="s">
        <v>117</v>
      </c>
      <c r="B28" s="125" t="s">
        <v>87</v>
      </c>
      <c r="C28" s="124" t="s">
        <v>88</v>
      </c>
      <c r="D28" s="124" t="s">
        <v>89</v>
      </c>
      <c r="E28" s="124">
        <v>91</v>
      </c>
    </row>
    <row r="29" spans="1:5" x14ac:dyDescent="0.2">
      <c r="A29" s="125" t="s">
        <v>118</v>
      </c>
      <c r="B29" s="125" t="s">
        <v>87</v>
      </c>
      <c r="C29" s="124" t="s">
        <v>88</v>
      </c>
      <c r="D29" s="124" t="s">
        <v>89</v>
      </c>
      <c r="E29" s="124">
        <v>91</v>
      </c>
    </row>
    <row r="30" spans="1:5" x14ac:dyDescent="0.2">
      <c r="A30" s="125" t="s">
        <v>119</v>
      </c>
      <c r="B30" s="125" t="s">
        <v>87</v>
      </c>
      <c r="C30" s="124" t="s">
        <v>88</v>
      </c>
      <c r="D30" s="124" t="s">
        <v>120</v>
      </c>
      <c r="E30" s="124">
        <v>57</v>
      </c>
    </row>
    <row r="31" spans="1:5" x14ac:dyDescent="0.2">
      <c r="A31" s="125" t="s">
        <v>121</v>
      </c>
      <c r="B31" s="125" t="s">
        <v>87</v>
      </c>
      <c r="C31" s="124" t="s">
        <v>88</v>
      </c>
      <c r="D31" s="124" t="s">
        <v>89</v>
      </c>
      <c r="E31" s="124">
        <v>91</v>
      </c>
    </row>
    <row r="32" spans="1:5" x14ac:dyDescent="0.2">
      <c r="A32" s="125" t="s">
        <v>122</v>
      </c>
      <c r="B32" s="125" t="s">
        <v>87</v>
      </c>
      <c r="C32" s="124" t="s">
        <v>88</v>
      </c>
      <c r="D32" s="124" t="s">
        <v>89</v>
      </c>
      <c r="E32" s="124">
        <v>92</v>
      </c>
    </row>
    <row r="33" spans="1:5" x14ac:dyDescent="0.2">
      <c r="A33" s="125" t="s">
        <v>123</v>
      </c>
      <c r="B33" s="125" t="s">
        <v>87</v>
      </c>
      <c r="C33" s="124" t="s">
        <v>88</v>
      </c>
      <c r="D33" s="124" t="s">
        <v>120</v>
      </c>
      <c r="E33" s="124">
        <v>58</v>
      </c>
    </row>
    <row r="34" spans="1:5" x14ac:dyDescent="0.2">
      <c r="A34" s="125" t="s">
        <v>124</v>
      </c>
      <c r="B34" s="125" t="s">
        <v>87</v>
      </c>
      <c r="C34" s="124" t="s">
        <v>88</v>
      </c>
      <c r="D34" s="124" t="s">
        <v>89</v>
      </c>
      <c r="E34" s="124">
        <v>92</v>
      </c>
    </row>
    <row r="35" spans="1:5" x14ac:dyDescent="0.2">
      <c r="A35" s="125" t="s">
        <v>125</v>
      </c>
      <c r="B35" s="125" t="s">
        <v>87</v>
      </c>
      <c r="C35" s="124" t="s">
        <v>88</v>
      </c>
      <c r="D35" s="124" t="s">
        <v>89</v>
      </c>
      <c r="E35" s="124">
        <v>92</v>
      </c>
    </row>
    <row r="36" spans="1:5" x14ac:dyDescent="0.2">
      <c r="A36" s="125" t="s">
        <v>126</v>
      </c>
      <c r="B36" s="125" t="s">
        <v>87</v>
      </c>
      <c r="C36" s="124" t="s">
        <v>393</v>
      </c>
      <c r="D36" s="124" t="s">
        <v>400</v>
      </c>
      <c r="E36" s="124">
        <v>58</v>
      </c>
    </row>
    <row r="37" spans="1:5" x14ac:dyDescent="0.2">
      <c r="A37" s="125" t="s">
        <v>128</v>
      </c>
      <c r="B37" s="125" t="s">
        <v>87</v>
      </c>
      <c r="C37" s="124" t="s">
        <v>88</v>
      </c>
      <c r="D37" s="124" t="s">
        <v>89</v>
      </c>
      <c r="E37" s="124">
        <v>92</v>
      </c>
    </row>
    <row r="38" spans="1:5" x14ac:dyDescent="0.2">
      <c r="A38" s="125" t="s">
        <v>129</v>
      </c>
      <c r="B38" s="125" t="s">
        <v>87</v>
      </c>
      <c r="C38" s="124" t="s">
        <v>88</v>
      </c>
      <c r="D38" s="124" t="s">
        <v>89</v>
      </c>
      <c r="E38" s="124">
        <v>93</v>
      </c>
    </row>
    <row r="39" spans="1:5" x14ac:dyDescent="0.2">
      <c r="A39" s="125" t="s">
        <v>130</v>
      </c>
      <c r="B39" s="125" t="s">
        <v>87</v>
      </c>
      <c r="C39" s="124" t="s">
        <v>88</v>
      </c>
      <c r="D39" s="124" t="s">
        <v>89</v>
      </c>
      <c r="E39" s="124">
        <v>93</v>
      </c>
    </row>
    <row r="40" spans="1:5" x14ac:dyDescent="0.2">
      <c r="A40" s="125" t="s">
        <v>131</v>
      </c>
      <c r="B40" s="125" t="s">
        <v>87</v>
      </c>
      <c r="C40" s="124" t="s">
        <v>88</v>
      </c>
      <c r="D40" s="124" t="s">
        <v>89</v>
      </c>
      <c r="E40" s="124">
        <v>93</v>
      </c>
    </row>
    <row r="41" spans="1:5" x14ac:dyDescent="0.2">
      <c r="A41" s="125" t="s">
        <v>132</v>
      </c>
      <c r="B41" s="125" t="s">
        <v>87</v>
      </c>
      <c r="C41" s="124" t="s">
        <v>88</v>
      </c>
      <c r="D41" s="124" t="s">
        <v>89</v>
      </c>
      <c r="E41" s="124">
        <v>93</v>
      </c>
    </row>
    <row r="42" spans="1:5" x14ac:dyDescent="0.2">
      <c r="A42" s="125" t="s">
        <v>133</v>
      </c>
      <c r="B42" s="125" t="s">
        <v>87</v>
      </c>
      <c r="C42" s="124" t="s">
        <v>88</v>
      </c>
      <c r="D42" s="124" t="s">
        <v>89</v>
      </c>
      <c r="E42" s="124">
        <v>93</v>
      </c>
    </row>
    <row r="43" spans="1:5" x14ac:dyDescent="0.2">
      <c r="A43" s="125" t="s">
        <v>134</v>
      </c>
      <c r="B43" s="125" t="s">
        <v>87</v>
      </c>
      <c r="C43" s="124" t="s">
        <v>88</v>
      </c>
      <c r="D43" s="124" t="s">
        <v>89</v>
      </c>
      <c r="E43" s="124">
        <v>94</v>
      </c>
    </row>
    <row r="44" spans="1:5" x14ac:dyDescent="0.2">
      <c r="A44" s="125" t="s">
        <v>135</v>
      </c>
      <c r="B44" s="125" t="s">
        <v>87</v>
      </c>
      <c r="C44" s="124" t="s">
        <v>88</v>
      </c>
      <c r="D44" s="124" t="s">
        <v>89</v>
      </c>
      <c r="E44" s="124">
        <v>94</v>
      </c>
    </row>
    <row r="45" spans="1:5" x14ac:dyDescent="0.2">
      <c r="A45" s="125" t="s">
        <v>136</v>
      </c>
      <c r="B45" s="125" t="s">
        <v>87</v>
      </c>
      <c r="C45" s="124" t="s">
        <v>88</v>
      </c>
      <c r="D45" s="124" t="s">
        <v>89</v>
      </c>
      <c r="E45" s="124">
        <v>94</v>
      </c>
    </row>
    <row r="46" spans="1:5" x14ac:dyDescent="0.2">
      <c r="A46" s="125" t="s">
        <v>387</v>
      </c>
      <c r="B46" s="125" t="s">
        <v>100</v>
      </c>
      <c r="C46" s="125" t="s">
        <v>127</v>
      </c>
      <c r="D46" s="125" t="s">
        <v>138</v>
      </c>
      <c r="E46" s="124">
        <v>72</v>
      </c>
    </row>
    <row r="47" spans="1:5" x14ac:dyDescent="0.2">
      <c r="A47" s="125" t="s">
        <v>140</v>
      </c>
      <c r="B47" s="125" t="s">
        <v>100</v>
      </c>
      <c r="C47" s="124" t="s">
        <v>127</v>
      </c>
      <c r="D47" s="124" t="s">
        <v>138</v>
      </c>
      <c r="E47" s="124">
        <v>73</v>
      </c>
    </row>
    <row r="48" spans="1:5" x14ac:dyDescent="0.2">
      <c r="A48" s="125" t="s">
        <v>137</v>
      </c>
      <c r="B48" s="125" t="s">
        <v>87</v>
      </c>
      <c r="C48" s="124" t="s">
        <v>127</v>
      </c>
      <c r="D48" s="124" t="s">
        <v>138</v>
      </c>
      <c r="E48" s="124">
        <v>74</v>
      </c>
    </row>
    <row r="49" spans="1:5" x14ac:dyDescent="0.2">
      <c r="A49" s="125" t="s">
        <v>141</v>
      </c>
      <c r="B49" s="125" t="s">
        <v>100</v>
      </c>
      <c r="C49" s="124" t="s">
        <v>127</v>
      </c>
      <c r="D49" s="124" t="s">
        <v>138</v>
      </c>
      <c r="E49" s="124">
        <v>74</v>
      </c>
    </row>
    <row r="50" spans="1:5" x14ac:dyDescent="0.2">
      <c r="A50" s="124" t="s">
        <v>390</v>
      </c>
      <c r="B50" s="125" t="s">
        <v>100</v>
      </c>
      <c r="C50" s="124" t="s">
        <v>127</v>
      </c>
      <c r="D50" s="124" t="s">
        <v>138</v>
      </c>
      <c r="E50" s="124">
        <v>75</v>
      </c>
    </row>
    <row r="51" spans="1:5" x14ac:dyDescent="0.2">
      <c r="A51" s="125" t="s">
        <v>139</v>
      </c>
      <c r="B51" s="125" t="s">
        <v>87</v>
      </c>
      <c r="C51" s="124" t="s">
        <v>127</v>
      </c>
      <c r="D51" s="124" t="s">
        <v>399</v>
      </c>
      <c r="E51" s="124">
        <v>72</v>
      </c>
    </row>
    <row r="52" spans="1:5" x14ac:dyDescent="0.2">
      <c r="A52" s="125" t="s">
        <v>374</v>
      </c>
      <c r="B52" s="125" t="s">
        <v>87</v>
      </c>
      <c r="C52" s="124" t="s">
        <v>127</v>
      </c>
      <c r="D52" s="124" t="s">
        <v>138</v>
      </c>
      <c r="E52" s="124">
        <v>76</v>
      </c>
    </row>
    <row r="53" spans="1:5" x14ac:dyDescent="0.2">
      <c r="A53" s="125" t="s">
        <v>145</v>
      </c>
      <c r="B53" s="125" t="s">
        <v>100</v>
      </c>
      <c r="C53" s="124" t="s">
        <v>127</v>
      </c>
      <c r="D53" s="124" t="s">
        <v>138</v>
      </c>
      <c r="E53" s="124">
        <v>77</v>
      </c>
    </row>
    <row r="54" spans="1:5" x14ac:dyDescent="0.2">
      <c r="A54" s="125" t="s">
        <v>388</v>
      </c>
      <c r="B54" s="125" t="s">
        <v>87</v>
      </c>
      <c r="C54" s="124" t="s">
        <v>393</v>
      </c>
      <c r="D54" s="124" t="s">
        <v>138</v>
      </c>
      <c r="E54" s="124">
        <v>63</v>
      </c>
    </row>
    <row r="55" spans="1:5" x14ac:dyDescent="0.2">
      <c r="A55" s="125" t="s">
        <v>142</v>
      </c>
      <c r="B55" s="125" t="s">
        <v>87</v>
      </c>
      <c r="C55" s="124" t="s">
        <v>88</v>
      </c>
      <c r="D55" s="124" t="s">
        <v>89</v>
      </c>
      <c r="E55" s="124">
        <v>94</v>
      </c>
    </row>
    <row r="56" spans="1:5" x14ac:dyDescent="0.2">
      <c r="A56" s="125" t="s">
        <v>143</v>
      </c>
      <c r="B56" s="125" t="s">
        <v>87</v>
      </c>
      <c r="C56" s="124" t="s">
        <v>88</v>
      </c>
      <c r="D56" s="124" t="s">
        <v>89</v>
      </c>
      <c r="E56" s="124">
        <v>94</v>
      </c>
    </row>
    <row r="57" spans="1:5" x14ac:dyDescent="0.2">
      <c r="A57" s="125" t="s">
        <v>144</v>
      </c>
      <c r="B57" s="125" t="s">
        <v>87</v>
      </c>
      <c r="C57" s="124" t="s">
        <v>88</v>
      </c>
      <c r="D57" s="124" t="s">
        <v>89</v>
      </c>
      <c r="E57" s="124">
        <v>95</v>
      </c>
    </row>
    <row r="58" spans="1:5" x14ac:dyDescent="0.2">
      <c r="A58" s="125" t="s">
        <v>146</v>
      </c>
      <c r="B58" s="125" t="s">
        <v>87</v>
      </c>
      <c r="C58" s="124" t="s">
        <v>88</v>
      </c>
      <c r="D58" s="124" t="s">
        <v>89</v>
      </c>
      <c r="E58" s="124">
        <v>95</v>
      </c>
    </row>
    <row r="59" spans="1:5" x14ac:dyDescent="0.2">
      <c r="A59" s="125" t="s">
        <v>151</v>
      </c>
      <c r="B59" s="125" t="s">
        <v>87</v>
      </c>
      <c r="C59" s="124" t="s">
        <v>98</v>
      </c>
      <c r="D59" s="124" t="s">
        <v>108</v>
      </c>
      <c r="E59" s="124">
        <v>59</v>
      </c>
    </row>
    <row r="60" spans="1:5" x14ac:dyDescent="0.2">
      <c r="A60" s="125" t="s">
        <v>147</v>
      </c>
      <c r="B60" s="125" t="s">
        <v>87</v>
      </c>
      <c r="C60" s="124" t="s">
        <v>98</v>
      </c>
      <c r="D60" s="124" t="s">
        <v>108</v>
      </c>
      <c r="E60" s="124">
        <v>59</v>
      </c>
    </row>
    <row r="61" spans="1:5" x14ac:dyDescent="0.2">
      <c r="A61" s="125" t="s">
        <v>148</v>
      </c>
      <c r="B61" s="125" t="s">
        <v>87</v>
      </c>
      <c r="C61" s="124" t="s">
        <v>88</v>
      </c>
      <c r="D61" s="124" t="s">
        <v>89</v>
      </c>
      <c r="E61" s="124">
        <v>95</v>
      </c>
    </row>
    <row r="62" spans="1:5" x14ac:dyDescent="0.2">
      <c r="A62" s="125" t="s">
        <v>389</v>
      </c>
      <c r="B62" s="125" t="s">
        <v>100</v>
      </c>
      <c r="C62" s="124" t="s">
        <v>156</v>
      </c>
      <c r="D62" s="124" t="s">
        <v>157</v>
      </c>
      <c r="E62" s="124">
        <v>81</v>
      </c>
    </row>
    <row r="63" spans="1:5" x14ac:dyDescent="0.2">
      <c r="A63" s="125" t="s">
        <v>155</v>
      </c>
      <c r="B63" s="125" t="s">
        <v>100</v>
      </c>
      <c r="C63" s="124" t="s">
        <v>156</v>
      </c>
      <c r="D63" s="124" t="s">
        <v>157</v>
      </c>
      <c r="E63" s="124">
        <v>82</v>
      </c>
    </row>
    <row r="64" spans="1:5" x14ac:dyDescent="0.2">
      <c r="A64" s="125" t="s">
        <v>149</v>
      </c>
      <c r="B64" s="125" t="s">
        <v>87</v>
      </c>
      <c r="C64" s="124" t="s">
        <v>88</v>
      </c>
      <c r="D64" s="124" t="s">
        <v>89</v>
      </c>
      <c r="E64" s="124">
        <v>95</v>
      </c>
    </row>
    <row r="65" spans="1:5" x14ac:dyDescent="0.2">
      <c r="A65" s="125" t="s">
        <v>150</v>
      </c>
      <c r="B65" s="125" t="s">
        <v>87</v>
      </c>
      <c r="C65" s="124" t="s">
        <v>88</v>
      </c>
      <c r="D65" s="124" t="s">
        <v>89</v>
      </c>
      <c r="E65" s="124">
        <v>96</v>
      </c>
    </row>
    <row r="66" spans="1:5" x14ac:dyDescent="0.2">
      <c r="A66" s="125" t="s">
        <v>152</v>
      </c>
      <c r="B66" s="125" t="s">
        <v>87</v>
      </c>
      <c r="C66" s="124" t="s">
        <v>88</v>
      </c>
      <c r="D66" s="124" t="s">
        <v>89</v>
      </c>
      <c r="E66" s="124">
        <v>96</v>
      </c>
    </row>
    <row r="67" spans="1:5" x14ac:dyDescent="0.2">
      <c r="A67" s="125" t="s">
        <v>153</v>
      </c>
      <c r="B67" s="125" t="s">
        <v>87</v>
      </c>
      <c r="C67" s="124" t="s">
        <v>88</v>
      </c>
      <c r="D67" s="124" t="s">
        <v>89</v>
      </c>
      <c r="E67" s="124">
        <v>96</v>
      </c>
    </row>
    <row r="68" spans="1:5" x14ac:dyDescent="0.2">
      <c r="A68" s="125" t="s">
        <v>154</v>
      </c>
      <c r="B68" s="125" t="s">
        <v>87</v>
      </c>
      <c r="C68" s="124" t="s">
        <v>88</v>
      </c>
      <c r="D68" s="124" t="s">
        <v>89</v>
      </c>
      <c r="E68" s="124">
        <v>97</v>
      </c>
    </row>
    <row r="69" spans="1:5" x14ac:dyDescent="0.2">
      <c r="A69" s="125" t="s">
        <v>158</v>
      </c>
      <c r="B69" s="125" t="s">
        <v>87</v>
      </c>
      <c r="C69" s="124" t="s">
        <v>88</v>
      </c>
      <c r="D69" s="124" t="s">
        <v>89</v>
      </c>
      <c r="E69" s="124">
        <v>97</v>
      </c>
    </row>
    <row r="70" spans="1:5" x14ac:dyDescent="0.2">
      <c r="A70" s="125" t="s">
        <v>159</v>
      </c>
      <c r="B70" s="125" t="s">
        <v>87</v>
      </c>
      <c r="C70" s="124" t="s">
        <v>88</v>
      </c>
      <c r="D70" s="124" t="s">
        <v>89</v>
      </c>
      <c r="E70" s="124">
        <v>97</v>
      </c>
    </row>
    <row r="71" spans="1:5" x14ac:dyDescent="0.2">
      <c r="A71" s="125" t="s">
        <v>160</v>
      </c>
      <c r="B71" s="125" t="s">
        <v>87</v>
      </c>
      <c r="C71" s="124" t="s">
        <v>393</v>
      </c>
      <c r="D71" s="124" t="s">
        <v>400</v>
      </c>
      <c r="E71" s="124">
        <v>60</v>
      </c>
    </row>
    <row r="72" spans="1:5" x14ac:dyDescent="0.2">
      <c r="A72" s="125" t="s">
        <v>166</v>
      </c>
      <c r="B72" s="125" t="s">
        <v>87</v>
      </c>
      <c r="C72" s="124" t="s">
        <v>393</v>
      </c>
      <c r="D72" s="124" t="s">
        <v>400</v>
      </c>
      <c r="E72" s="124">
        <v>61</v>
      </c>
    </row>
    <row r="73" spans="1:5" x14ac:dyDescent="0.2">
      <c r="A73" s="125" t="s">
        <v>168</v>
      </c>
      <c r="B73" s="125" t="s">
        <v>169</v>
      </c>
      <c r="C73" s="124" t="s">
        <v>127</v>
      </c>
      <c r="D73" s="124" t="s">
        <v>138</v>
      </c>
      <c r="E73" s="124">
        <v>77</v>
      </c>
    </row>
    <row r="74" spans="1:5" x14ac:dyDescent="0.2">
      <c r="A74" s="125" t="s">
        <v>161</v>
      </c>
      <c r="B74" s="125" t="s">
        <v>87</v>
      </c>
      <c r="C74" s="124" t="s">
        <v>88</v>
      </c>
      <c r="D74" s="124" t="s">
        <v>89</v>
      </c>
      <c r="E74" s="124">
        <v>97</v>
      </c>
    </row>
    <row r="75" spans="1:5" x14ac:dyDescent="0.2">
      <c r="A75" s="125" t="s">
        <v>162</v>
      </c>
      <c r="B75" s="125" t="s">
        <v>87</v>
      </c>
      <c r="C75" s="124" t="s">
        <v>88</v>
      </c>
      <c r="D75" s="124" t="s">
        <v>89</v>
      </c>
      <c r="E75" s="124">
        <v>98</v>
      </c>
    </row>
    <row r="76" spans="1:5" x14ac:dyDescent="0.2">
      <c r="A76" s="125" t="s">
        <v>163</v>
      </c>
      <c r="B76" s="125" t="s">
        <v>87</v>
      </c>
      <c r="C76" s="124" t="s">
        <v>98</v>
      </c>
      <c r="D76" s="124" t="s">
        <v>98</v>
      </c>
      <c r="E76" s="124">
        <v>68</v>
      </c>
    </row>
    <row r="77" spans="1:5" x14ac:dyDescent="0.2">
      <c r="A77" s="125" t="s">
        <v>164</v>
      </c>
      <c r="B77" s="125" t="s">
        <v>87</v>
      </c>
      <c r="C77" s="124" t="s">
        <v>88</v>
      </c>
      <c r="D77" s="124" t="s">
        <v>89</v>
      </c>
      <c r="E77" s="124">
        <v>98</v>
      </c>
    </row>
    <row r="78" spans="1:5" x14ac:dyDescent="0.2">
      <c r="A78" s="125" t="s">
        <v>175</v>
      </c>
      <c r="B78" s="125" t="s">
        <v>100</v>
      </c>
      <c r="C78" s="124" t="s">
        <v>88</v>
      </c>
      <c r="D78" s="124" t="s">
        <v>176</v>
      </c>
      <c r="E78" s="124">
        <v>118</v>
      </c>
    </row>
    <row r="79" spans="1:5" x14ac:dyDescent="0.2">
      <c r="A79" s="125" t="s">
        <v>165</v>
      </c>
      <c r="B79" s="125" t="s">
        <v>87</v>
      </c>
      <c r="C79" s="124" t="s">
        <v>88</v>
      </c>
      <c r="D79" s="124" t="s">
        <v>89</v>
      </c>
      <c r="E79" s="124">
        <v>98</v>
      </c>
    </row>
    <row r="80" spans="1:5" x14ac:dyDescent="0.2">
      <c r="A80" s="125" t="s">
        <v>167</v>
      </c>
      <c r="B80" s="125" t="s">
        <v>87</v>
      </c>
      <c r="C80" s="124" t="s">
        <v>88</v>
      </c>
      <c r="D80" s="124" t="s">
        <v>89</v>
      </c>
      <c r="E80" s="124">
        <v>98</v>
      </c>
    </row>
    <row r="81" spans="1:5" x14ac:dyDescent="0.2">
      <c r="A81" s="125" t="s">
        <v>170</v>
      </c>
      <c r="B81" s="125" t="s">
        <v>87</v>
      </c>
      <c r="C81" s="124" t="s">
        <v>88</v>
      </c>
      <c r="D81" s="124" t="s">
        <v>89</v>
      </c>
      <c r="E81" s="124">
        <v>99</v>
      </c>
    </row>
    <row r="82" spans="1:5" x14ac:dyDescent="0.2">
      <c r="A82" s="125" t="s">
        <v>171</v>
      </c>
      <c r="B82" s="125" t="s">
        <v>87</v>
      </c>
      <c r="C82" s="124" t="s">
        <v>88</v>
      </c>
      <c r="D82" s="124" t="s">
        <v>89</v>
      </c>
      <c r="E82" s="124">
        <v>99</v>
      </c>
    </row>
    <row r="83" spans="1:5" x14ac:dyDescent="0.2">
      <c r="A83" s="125" t="s">
        <v>172</v>
      </c>
      <c r="B83" s="125" t="s">
        <v>87</v>
      </c>
      <c r="C83" s="124" t="s">
        <v>88</v>
      </c>
      <c r="D83" s="124" t="s">
        <v>89</v>
      </c>
      <c r="E83" s="124">
        <v>99</v>
      </c>
    </row>
    <row r="84" spans="1:5" x14ac:dyDescent="0.2">
      <c r="A84" s="125" t="s">
        <v>173</v>
      </c>
      <c r="B84" s="125" t="s">
        <v>87</v>
      </c>
      <c r="C84" s="124" t="s">
        <v>88</v>
      </c>
      <c r="D84" s="124" t="s">
        <v>176</v>
      </c>
      <c r="E84" s="124">
        <v>118</v>
      </c>
    </row>
    <row r="85" spans="1:5" x14ac:dyDescent="0.2">
      <c r="A85" s="125" t="s">
        <v>174</v>
      </c>
      <c r="B85" s="125" t="s">
        <v>87</v>
      </c>
      <c r="C85" s="124" t="s">
        <v>88</v>
      </c>
      <c r="D85" s="124" t="s">
        <v>89</v>
      </c>
      <c r="E85" s="124">
        <v>99</v>
      </c>
    </row>
    <row r="86" spans="1:5" x14ac:dyDescent="0.2">
      <c r="A86" s="125" t="s">
        <v>177</v>
      </c>
      <c r="B86" s="125" t="s">
        <v>87</v>
      </c>
      <c r="C86" s="124" t="s">
        <v>88</v>
      </c>
      <c r="D86" s="124" t="s">
        <v>89</v>
      </c>
      <c r="E86" s="124">
        <v>100</v>
      </c>
    </row>
    <row r="87" spans="1:5" x14ac:dyDescent="0.2">
      <c r="A87" s="125" t="s">
        <v>178</v>
      </c>
      <c r="B87" s="125" t="s">
        <v>87</v>
      </c>
      <c r="C87" s="124" t="s">
        <v>88</v>
      </c>
      <c r="D87" s="124" t="s">
        <v>89</v>
      </c>
      <c r="E87" s="124">
        <v>100</v>
      </c>
    </row>
    <row r="88" spans="1:5" x14ac:dyDescent="0.2">
      <c r="A88" s="125" t="s">
        <v>179</v>
      </c>
      <c r="B88" s="125" t="s">
        <v>87</v>
      </c>
      <c r="C88" s="124" t="s">
        <v>98</v>
      </c>
      <c r="D88" s="124" t="s">
        <v>108</v>
      </c>
      <c r="E88" s="124">
        <v>62</v>
      </c>
    </row>
    <row r="89" spans="1:5" x14ac:dyDescent="0.2">
      <c r="A89" s="125" t="s">
        <v>180</v>
      </c>
      <c r="B89" s="125" t="s">
        <v>87</v>
      </c>
      <c r="C89" s="124" t="s">
        <v>88</v>
      </c>
      <c r="D89" s="124" t="s">
        <v>89</v>
      </c>
      <c r="E89" s="124">
        <v>101</v>
      </c>
    </row>
    <row r="90" spans="1:5" x14ac:dyDescent="0.2">
      <c r="A90" s="125" t="s">
        <v>181</v>
      </c>
      <c r="B90" s="125" t="s">
        <v>87</v>
      </c>
      <c r="C90" s="124" t="s">
        <v>88</v>
      </c>
      <c r="D90" s="124" t="s">
        <v>89</v>
      </c>
      <c r="E90" s="124">
        <v>101</v>
      </c>
    </row>
    <row r="91" spans="1:5" x14ac:dyDescent="0.2">
      <c r="A91" s="125" t="s">
        <v>190</v>
      </c>
      <c r="B91" s="125" t="s">
        <v>100</v>
      </c>
      <c r="C91" s="124" t="s">
        <v>156</v>
      </c>
      <c r="D91" s="124" t="s">
        <v>176</v>
      </c>
      <c r="E91" s="124">
        <v>82</v>
      </c>
    </row>
    <row r="92" spans="1:5" x14ac:dyDescent="0.2">
      <c r="A92" s="125" t="s">
        <v>182</v>
      </c>
      <c r="B92" s="125" t="s">
        <v>87</v>
      </c>
      <c r="C92" s="124" t="s">
        <v>88</v>
      </c>
      <c r="D92" s="124" t="s">
        <v>89</v>
      </c>
      <c r="E92" s="124">
        <v>101</v>
      </c>
    </row>
    <row r="93" spans="1:5" x14ac:dyDescent="0.2">
      <c r="A93" s="125" t="s">
        <v>183</v>
      </c>
      <c r="B93" s="125" t="s">
        <v>87</v>
      </c>
      <c r="C93" s="124" t="s">
        <v>88</v>
      </c>
      <c r="D93" s="124" t="s">
        <v>89</v>
      </c>
      <c r="E93" s="124">
        <v>101</v>
      </c>
    </row>
    <row r="94" spans="1:5" x14ac:dyDescent="0.2">
      <c r="A94" s="125" t="s">
        <v>184</v>
      </c>
      <c r="B94" s="125" t="s">
        <v>87</v>
      </c>
      <c r="C94" s="124" t="s">
        <v>88</v>
      </c>
      <c r="D94" s="124" t="s">
        <v>89</v>
      </c>
      <c r="E94" s="124">
        <v>102</v>
      </c>
    </row>
    <row r="95" spans="1:5" x14ac:dyDescent="0.2">
      <c r="A95" s="125" t="s">
        <v>185</v>
      </c>
      <c r="B95" s="125" t="s">
        <v>87</v>
      </c>
      <c r="C95" s="124" t="s">
        <v>88</v>
      </c>
      <c r="D95" s="124" t="s">
        <v>89</v>
      </c>
      <c r="E95" s="124">
        <v>102</v>
      </c>
    </row>
    <row r="96" spans="1:5" x14ac:dyDescent="0.2">
      <c r="A96" s="125" t="s">
        <v>186</v>
      </c>
      <c r="B96" s="125" t="s">
        <v>87</v>
      </c>
      <c r="C96" s="124" t="s">
        <v>88</v>
      </c>
      <c r="D96" s="124" t="s">
        <v>89</v>
      </c>
      <c r="E96" s="127">
        <v>102</v>
      </c>
    </row>
    <row r="97" spans="1:5" x14ac:dyDescent="0.2">
      <c r="A97" s="126" t="s">
        <v>197</v>
      </c>
      <c r="B97" s="126" t="s">
        <v>87</v>
      </c>
      <c r="C97" s="127" t="s">
        <v>88</v>
      </c>
      <c r="D97" s="127" t="s">
        <v>89</v>
      </c>
      <c r="E97" s="124">
        <v>102</v>
      </c>
    </row>
    <row r="98" spans="1:5" x14ac:dyDescent="0.2">
      <c r="A98" s="125" t="s">
        <v>187</v>
      </c>
      <c r="B98" s="125" t="s">
        <v>87</v>
      </c>
      <c r="C98" s="124" t="s">
        <v>88</v>
      </c>
      <c r="D98" s="124" t="s">
        <v>89</v>
      </c>
      <c r="E98" s="124">
        <v>103</v>
      </c>
    </row>
    <row r="99" spans="1:5" x14ac:dyDescent="0.2">
      <c r="A99" s="125" t="s">
        <v>188</v>
      </c>
      <c r="B99" s="125" t="s">
        <v>87</v>
      </c>
      <c r="C99" s="124" t="s">
        <v>88</v>
      </c>
      <c r="D99" s="124" t="s">
        <v>89</v>
      </c>
      <c r="E99" s="124">
        <v>103</v>
      </c>
    </row>
    <row r="100" spans="1:5" x14ac:dyDescent="0.2">
      <c r="A100" s="125" t="s">
        <v>189</v>
      </c>
      <c r="B100" s="125" t="s">
        <v>87</v>
      </c>
      <c r="C100" s="124" t="s">
        <v>88</v>
      </c>
      <c r="D100" s="124" t="s">
        <v>89</v>
      </c>
      <c r="E100" s="124">
        <v>103</v>
      </c>
    </row>
    <row r="101" spans="1:5" x14ac:dyDescent="0.2">
      <c r="A101" s="125" t="s">
        <v>191</v>
      </c>
      <c r="B101" s="125" t="s">
        <v>87</v>
      </c>
      <c r="C101" s="124" t="s">
        <v>88</v>
      </c>
      <c r="D101" s="124" t="s">
        <v>89</v>
      </c>
      <c r="E101" s="124">
        <v>103</v>
      </c>
    </row>
    <row r="102" spans="1:5" x14ac:dyDescent="0.2">
      <c r="A102" s="125" t="s">
        <v>192</v>
      </c>
      <c r="B102" s="125" t="s">
        <v>87</v>
      </c>
      <c r="C102" s="124" t="s">
        <v>88</v>
      </c>
      <c r="D102" s="124" t="s">
        <v>89</v>
      </c>
      <c r="E102" s="124">
        <v>103</v>
      </c>
    </row>
    <row r="103" spans="1:5" x14ac:dyDescent="0.2">
      <c r="A103" s="125" t="s">
        <v>193</v>
      </c>
      <c r="B103" s="125" t="s">
        <v>87</v>
      </c>
      <c r="C103" s="124" t="s">
        <v>88</v>
      </c>
      <c r="D103" s="124" t="s">
        <v>89</v>
      </c>
      <c r="E103" s="124">
        <v>104</v>
      </c>
    </row>
    <row r="104" spans="1:5" x14ac:dyDescent="0.2">
      <c r="A104" s="125" t="s">
        <v>194</v>
      </c>
      <c r="B104" s="125" t="s">
        <v>87</v>
      </c>
      <c r="C104" s="124" t="s">
        <v>98</v>
      </c>
      <c r="D104" s="124" t="s">
        <v>98</v>
      </c>
      <c r="E104" s="124">
        <v>67</v>
      </c>
    </row>
    <row r="105" spans="1:5" x14ac:dyDescent="0.2">
      <c r="A105" s="125" t="s">
        <v>398</v>
      </c>
      <c r="B105" s="125" t="s">
        <v>206</v>
      </c>
      <c r="C105" s="124" t="s">
        <v>393</v>
      </c>
      <c r="D105" s="124" t="s">
        <v>397</v>
      </c>
      <c r="E105" s="124">
        <v>63</v>
      </c>
    </row>
    <row r="106" spans="1:5" x14ac:dyDescent="0.2">
      <c r="A106" s="125" t="s">
        <v>195</v>
      </c>
      <c r="B106" s="125" t="s">
        <v>87</v>
      </c>
      <c r="C106" s="124" t="s">
        <v>98</v>
      </c>
      <c r="D106" s="124" t="s">
        <v>98</v>
      </c>
      <c r="E106" s="124">
        <v>66</v>
      </c>
    </row>
    <row r="107" spans="1:5" x14ac:dyDescent="0.2">
      <c r="A107" s="125" t="s">
        <v>196</v>
      </c>
      <c r="B107" s="125" t="s">
        <v>87</v>
      </c>
      <c r="C107" s="124" t="s">
        <v>88</v>
      </c>
      <c r="D107" s="124" t="s">
        <v>89</v>
      </c>
      <c r="E107" s="124">
        <v>104</v>
      </c>
    </row>
    <row r="108" spans="1:5" x14ac:dyDescent="0.2">
      <c r="A108" s="125" t="s">
        <v>198</v>
      </c>
      <c r="B108" s="125" t="s">
        <v>87</v>
      </c>
      <c r="C108" s="124" t="s">
        <v>88</v>
      </c>
      <c r="D108" s="124" t="s">
        <v>89</v>
      </c>
      <c r="E108" s="124">
        <v>104</v>
      </c>
    </row>
    <row r="109" spans="1:5" x14ac:dyDescent="0.2">
      <c r="A109" s="125" t="s">
        <v>199</v>
      </c>
      <c r="B109" s="125" t="s">
        <v>87</v>
      </c>
      <c r="C109" s="124" t="s">
        <v>88</v>
      </c>
      <c r="D109" s="124" t="s">
        <v>89</v>
      </c>
      <c r="E109" s="124">
        <v>104</v>
      </c>
    </row>
    <row r="110" spans="1:5" x14ac:dyDescent="0.2">
      <c r="A110" s="125" t="s">
        <v>200</v>
      </c>
      <c r="B110" s="125" t="s">
        <v>87</v>
      </c>
      <c r="C110" s="124" t="s">
        <v>88</v>
      </c>
      <c r="D110" s="124" t="s">
        <v>89</v>
      </c>
      <c r="E110" s="124">
        <v>105</v>
      </c>
    </row>
    <row r="111" spans="1:5" x14ac:dyDescent="0.2">
      <c r="A111" s="125" t="s">
        <v>213</v>
      </c>
      <c r="B111" s="125" t="s">
        <v>100</v>
      </c>
      <c r="C111" s="124" t="s">
        <v>156</v>
      </c>
      <c r="D111" s="124" t="s">
        <v>176</v>
      </c>
      <c r="E111" s="124">
        <v>119</v>
      </c>
    </row>
    <row r="112" spans="1:5" x14ac:dyDescent="0.2">
      <c r="A112" s="125" t="s">
        <v>201</v>
      </c>
      <c r="B112" s="125" t="s">
        <v>87</v>
      </c>
      <c r="C112" s="124" t="s">
        <v>88</v>
      </c>
      <c r="D112" s="124" t="s">
        <v>176</v>
      </c>
      <c r="E112" s="124">
        <v>119</v>
      </c>
    </row>
    <row r="113" spans="1:5" x14ac:dyDescent="0.2">
      <c r="A113" s="125" t="s">
        <v>202</v>
      </c>
      <c r="B113" s="125" t="s">
        <v>87</v>
      </c>
      <c r="C113" s="124" t="s">
        <v>88</v>
      </c>
      <c r="D113" s="124" t="s">
        <v>89</v>
      </c>
      <c r="E113" s="124">
        <v>105</v>
      </c>
    </row>
    <row r="114" spans="1:5" x14ac:dyDescent="0.2">
      <c r="A114" s="125" t="s">
        <v>203</v>
      </c>
      <c r="B114" s="125" t="s">
        <v>87</v>
      </c>
      <c r="C114" s="124" t="s">
        <v>88</v>
      </c>
      <c r="D114" s="124" t="s">
        <v>89</v>
      </c>
      <c r="E114" s="124">
        <v>105</v>
      </c>
    </row>
    <row r="115" spans="1:5" x14ac:dyDescent="0.2">
      <c r="A115" s="125" t="s">
        <v>204</v>
      </c>
      <c r="B115" s="125" t="s">
        <v>87</v>
      </c>
      <c r="C115" s="124" t="s">
        <v>88</v>
      </c>
      <c r="D115" s="124" t="s">
        <v>89</v>
      </c>
      <c r="E115" s="124">
        <v>105</v>
      </c>
    </row>
    <row r="116" spans="1:5" x14ac:dyDescent="0.2">
      <c r="A116" s="125" t="s">
        <v>205</v>
      </c>
      <c r="B116" s="125" t="s">
        <v>87</v>
      </c>
      <c r="C116" s="124" t="s">
        <v>88</v>
      </c>
      <c r="D116" s="124" t="s">
        <v>89</v>
      </c>
      <c r="E116" s="124">
        <v>106</v>
      </c>
    </row>
    <row r="117" spans="1:5" x14ac:dyDescent="0.2">
      <c r="A117" s="125" t="s">
        <v>207</v>
      </c>
      <c r="B117" s="125" t="s">
        <v>87</v>
      </c>
      <c r="C117" s="124" t="s">
        <v>88</v>
      </c>
      <c r="D117" s="124" t="s">
        <v>89</v>
      </c>
      <c r="E117" s="124">
        <v>106</v>
      </c>
    </row>
    <row r="118" spans="1:5" x14ac:dyDescent="0.2">
      <c r="A118" s="125" t="s">
        <v>208</v>
      </c>
      <c r="B118" s="125" t="s">
        <v>87</v>
      </c>
      <c r="C118" s="124" t="s">
        <v>88</v>
      </c>
      <c r="D118" s="124" t="s">
        <v>89</v>
      </c>
      <c r="E118" s="124">
        <v>106</v>
      </c>
    </row>
    <row r="119" spans="1:5" x14ac:dyDescent="0.2">
      <c r="A119" s="125" t="s">
        <v>209</v>
      </c>
      <c r="B119" s="125" t="s">
        <v>87</v>
      </c>
      <c r="C119" s="124" t="s">
        <v>88</v>
      </c>
      <c r="D119" s="124" t="s">
        <v>89</v>
      </c>
      <c r="E119" s="124">
        <v>106</v>
      </c>
    </row>
    <row r="120" spans="1:5" x14ac:dyDescent="0.2">
      <c r="A120" s="125" t="s">
        <v>210</v>
      </c>
      <c r="B120" s="125" t="s">
        <v>87</v>
      </c>
      <c r="C120" s="124" t="s">
        <v>88</v>
      </c>
      <c r="D120" s="124" t="s">
        <v>89</v>
      </c>
      <c r="E120" s="124">
        <v>107</v>
      </c>
    </row>
    <row r="121" spans="1:5" x14ac:dyDescent="0.2">
      <c r="A121" s="125" t="s">
        <v>211</v>
      </c>
      <c r="B121" s="125" t="s">
        <v>87</v>
      </c>
      <c r="C121" s="124" t="s">
        <v>88</v>
      </c>
      <c r="D121" s="124" t="s">
        <v>89</v>
      </c>
      <c r="E121" s="124">
        <v>107</v>
      </c>
    </row>
    <row r="122" spans="1:5" x14ac:dyDescent="0.2">
      <c r="A122" s="125" t="s">
        <v>212</v>
      </c>
      <c r="B122" s="125" t="s">
        <v>87</v>
      </c>
      <c r="C122" s="124" t="s">
        <v>88</v>
      </c>
      <c r="D122" s="124" t="s">
        <v>89</v>
      </c>
      <c r="E122" s="124">
        <v>108</v>
      </c>
    </row>
    <row r="123" spans="1:5" x14ac:dyDescent="0.2">
      <c r="A123" s="125" t="s">
        <v>214</v>
      </c>
      <c r="B123" s="125" t="s">
        <v>87</v>
      </c>
      <c r="C123" s="124" t="s">
        <v>98</v>
      </c>
      <c r="D123" s="124" t="s">
        <v>98</v>
      </c>
      <c r="E123" s="124">
        <v>69</v>
      </c>
    </row>
    <row r="124" spans="1:5" x14ac:dyDescent="0.2">
      <c r="A124" s="125" t="s">
        <v>215</v>
      </c>
      <c r="B124" s="125" t="s">
        <v>87</v>
      </c>
      <c r="C124" s="124" t="s">
        <v>88</v>
      </c>
      <c r="D124" s="124" t="s">
        <v>89</v>
      </c>
      <c r="E124" s="124">
        <v>108</v>
      </c>
    </row>
    <row r="125" spans="1:5" x14ac:dyDescent="0.2">
      <c r="A125" s="125" t="s">
        <v>216</v>
      </c>
      <c r="B125" s="125" t="s">
        <v>87</v>
      </c>
      <c r="C125" s="124" t="s">
        <v>395</v>
      </c>
      <c r="D125" s="124" t="s">
        <v>176</v>
      </c>
      <c r="E125" s="124">
        <v>81</v>
      </c>
    </row>
    <row r="126" spans="1:5" x14ac:dyDescent="0.2">
      <c r="A126" s="125" t="s">
        <v>217</v>
      </c>
      <c r="B126" s="125" t="s">
        <v>87</v>
      </c>
      <c r="C126" s="124" t="s">
        <v>88</v>
      </c>
      <c r="D126" s="124" t="s">
        <v>89</v>
      </c>
      <c r="E126" s="124">
        <v>112</v>
      </c>
    </row>
    <row r="127" spans="1:5" x14ac:dyDescent="0.2">
      <c r="A127" s="125" t="s">
        <v>229</v>
      </c>
      <c r="B127" s="125" t="s">
        <v>100</v>
      </c>
      <c r="C127" s="124" t="s">
        <v>156</v>
      </c>
      <c r="D127" s="124" t="s">
        <v>157</v>
      </c>
      <c r="E127" s="124">
        <v>82</v>
      </c>
    </row>
    <row r="128" spans="1:5" x14ac:dyDescent="0.2">
      <c r="A128" s="125" t="s">
        <v>231</v>
      </c>
      <c r="B128" s="125" t="s">
        <v>100</v>
      </c>
      <c r="C128" s="124" t="s">
        <v>156</v>
      </c>
      <c r="D128" s="124" t="s">
        <v>157</v>
      </c>
      <c r="E128" s="124">
        <v>83</v>
      </c>
    </row>
    <row r="129" spans="1:5" x14ac:dyDescent="0.2">
      <c r="A129" s="125" t="s">
        <v>233</v>
      </c>
      <c r="B129" s="125" t="s">
        <v>100</v>
      </c>
      <c r="C129" s="124" t="s">
        <v>156</v>
      </c>
      <c r="D129" s="124" t="s">
        <v>157</v>
      </c>
      <c r="E129" s="124">
        <v>84</v>
      </c>
    </row>
    <row r="130" spans="1:5" x14ac:dyDescent="0.2">
      <c r="A130" s="125" t="s">
        <v>235</v>
      </c>
      <c r="B130" s="125" t="s">
        <v>100</v>
      </c>
      <c r="C130" s="124" t="s">
        <v>156</v>
      </c>
      <c r="D130" s="124" t="s">
        <v>157</v>
      </c>
      <c r="E130" s="124">
        <v>84</v>
      </c>
    </row>
    <row r="131" spans="1:5" x14ac:dyDescent="0.2">
      <c r="A131" s="125" t="s">
        <v>218</v>
      </c>
      <c r="B131" s="125" t="s">
        <v>87</v>
      </c>
      <c r="C131" s="124" t="s">
        <v>88</v>
      </c>
      <c r="D131" s="124" t="s">
        <v>89</v>
      </c>
      <c r="E131" s="124">
        <v>108</v>
      </c>
    </row>
    <row r="132" spans="1:5" x14ac:dyDescent="0.2">
      <c r="A132" s="125" t="s">
        <v>219</v>
      </c>
      <c r="B132" s="125" t="s">
        <v>87</v>
      </c>
      <c r="C132" s="124" t="s">
        <v>88</v>
      </c>
      <c r="D132" s="124" t="s">
        <v>89</v>
      </c>
      <c r="E132" s="124">
        <v>108</v>
      </c>
    </row>
    <row r="133" spans="1:5" x14ac:dyDescent="0.2">
      <c r="A133" s="125" t="s">
        <v>220</v>
      </c>
      <c r="B133" s="125" t="s">
        <v>87</v>
      </c>
      <c r="C133" s="124" t="s">
        <v>88</v>
      </c>
      <c r="D133" s="124" t="s">
        <v>89</v>
      </c>
      <c r="E133" s="124">
        <v>108</v>
      </c>
    </row>
    <row r="134" spans="1:5" x14ac:dyDescent="0.2">
      <c r="A134" s="125" t="s">
        <v>240</v>
      </c>
      <c r="B134" s="125" t="s">
        <v>100</v>
      </c>
      <c r="C134" s="124" t="s">
        <v>88</v>
      </c>
      <c r="D134" s="124" t="s">
        <v>176</v>
      </c>
      <c r="E134" s="124">
        <v>120</v>
      </c>
    </row>
    <row r="135" spans="1:5" x14ac:dyDescent="0.2">
      <c r="A135" s="125" t="s">
        <v>221</v>
      </c>
      <c r="B135" s="125" t="s">
        <v>87</v>
      </c>
      <c r="C135" s="124" t="s">
        <v>88</v>
      </c>
      <c r="D135" s="124" t="s">
        <v>89</v>
      </c>
      <c r="E135" s="124">
        <v>108</v>
      </c>
    </row>
    <row r="136" spans="1:5" x14ac:dyDescent="0.2">
      <c r="A136" s="125" t="s">
        <v>222</v>
      </c>
      <c r="B136" s="125" t="s">
        <v>87</v>
      </c>
      <c r="C136" s="124" t="s">
        <v>98</v>
      </c>
      <c r="D136" s="124" t="s">
        <v>98</v>
      </c>
      <c r="E136" s="124">
        <v>69</v>
      </c>
    </row>
    <row r="137" spans="1:5" x14ac:dyDescent="0.2">
      <c r="A137" s="125" t="s">
        <v>223</v>
      </c>
      <c r="B137" s="125" t="s">
        <v>87</v>
      </c>
      <c r="C137" s="124" t="s">
        <v>88</v>
      </c>
      <c r="D137" s="124" t="s">
        <v>89</v>
      </c>
      <c r="E137" s="124">
        <v>109</v>
      </c>
    </row>
    <row r="138" spans="1:5" x14ac:dyDescent="0.2">
      <c r="A138" s="125" t="s">
        <v>224</v>
      </c>
      <c r="B138" s="125" t="s">
        <v>87</v>
      </c>
      <c r="C138" s="124" t="s">
        <v>88</v>
      </c>
      <c r="D138" s="124" t="s">
        <v>89</v>
      </c>
      <c r="E138" s="124">
        <v>109</v>
      </c>
    </row>
    <row r="139" spans="1:5" x14ac:dyDescent="0.2">
      <c r="A139" s="125" t="s">
        <v>225</v>
      </c>
      <c r="B139" s="125" t="s">
        <v>87</v>
      </c>
      <c r="C139" s="124" t="s">
        <v>88</v>
      </c>
      <c r="D139" s="124" t="s">
        <v>89</v>
      </c>
      <c r="E139" s="124">
        <v>109</v>
      </c>
    </row>
    <row r="140" spans="1:5" x14ac:dyDescent="0.2">
      <c r="A140" s="125" t="s">
        <v>226</v>
      </c>
      <c r="B140" s="125" t="s">
        <v>87</v>
      </c>
      <c r="C140" s="124" t="s">
        <v>88</v>
      </c>
      <c r="D140" s="124" t="s">
        <v>89</v>
      </c>
      <c r="E140" s="124">
        <v>109</v>
      </c>
    </row>
    <row r="141" spans="1:5" x14ac:dyDescent="0.2">
      <c r="A141" s="125" t="s">
        <v>227</v>
      </c>
      <c r="B141" s="125" t="s">
        <v>87</v>
      </c>
      <c r="C141" s="124" t="s">
        <v>88</v>
      </c>
      <c r="D141" s="124" t="s">
        <v>89</v>
      </c>
      <c r="E141" s="124">
        <v>110</v>
      </c>
    </row>
    <row r="142" spans="1:5" x14ac:dyDescent="0.2">
      <c r="A142" s="125" t="s">
        <v>228</v>
      </c>
      <c r="B142" s="125" t="s">
        <v>87</v>
      </c>
      <c r="C142" s="124" t="s">
        <v>88</v>
      </c>
      <c r="D142" s="124" t="s">
        <v>89</v>
      </c>
      <c r="E142" s="124">
        <v>110</v>
      </c>
    </row>
    <row r="143" spans="1:5" x14ac:dyDescent="0.2">
      <c r="A143" s="125" t="s">
        <v>250</v>
      </c>
      <c r="B143" s="125" t="s">
        <v>100</v>
      </c>
      <c r="C143" s="124" t="s">
        <v>127</v>
      </c>
      <c r="D143" s="124" t="s">
        <v>251</v>
      </c>
      <c r="E143" s="124">
        <v>79</v>
      </c>
    </row>
    <row r="144" spans="1:5" x14ac:dyDescent="0.2">
      <c r="A144" s="125" t="s">
        <v>230</v>
      </c>
      <c r="B144" s="125" t="s">
        <v>87</v>
      </c>
      <c r="C144" s="124" t="s">
        <v>88</v>
      </c>
      <c r="D144" s="124" t="s">
        <v>89</v>
      </c>
      <c r="E144" s="124">
        <v>110</v>
      </c>
    </row>
    <row r="145" spans="1:5" x14ac:dyDescent="0.2">
      <c r="A145" s="125" t="s">
        <v>232</v>
      </c>
      <c r="B145" s="125" t="s">
        <v>87</v>
      </c>
      <c r="C145" s="124" t="s">
        <v>88</v>
      </c>
      <c r="D145" s="124" t="s">
        <v>89</v>
      </c>
      <c r="E145" s="124">
        <v>110</v>
      </c>
    </row>
    <row r="146" spans="1:5" x14ac:dyDescent="0.2">
      <c r="A146" s="125" t="s">
        <v>234</v>
      </c>
      <c r="B146" s="125" t="s">
        <v>87</v>
      </c>
      <c r="C146" s="124" t="s">
        <v>88</v>
      </c>
      <c r="D146" s="124" t="s">
        <v>89</v>
      </c>
      <c r="E146" s="124">
        <v>110</v>
      </c>
    </row>
    <row r="147" spans="1:5" x14ac:dyDescent="0.2">
      <c r="A147" s="125" t="s">
        <v>236</v>
      </c>
      <c r="B147" s="125" t="s">
        <v>87</v>
      </c>
      <c r="C147" s="124" t="s">
        <v>88</v>
      </c>
      <c r="D147" s="124" t="s">
        <v>89</v>
      </c>
      <c r="E147" s="124">
        <v>111</v>
      </c>
    </row>
    <row r="148" spans="1:5" x14ac:dyDescent="0.2">
      <c r="A148" s="125" t="s">
        <v>237</v>
      </c>
      <c r="B148" s="125" t="s">
        <v>87</v>
      </c>
      <c r="C148" s="124" t="s">
        <v>395</v>
      </c>
      <c r="D148" s="124" t="s">
        <v>176</v>
      </c>
      <c r="E148" s="124">
        <v>80</v>
      </c>
    </row>
    <row r="149" spans="1:5" x14ac:dyDescent="0.2">
      <c r="A149" s="125" t="s">
        <v>238</v>
      </c>
      <c r="B149" s="125" t="s">
        <v>87</v>
      </c>
      <c r="C149" s="124" t="s">
        <v>88</v>
      </c>
      <c r="D149" s="124" t="s">
        <v>89</v>
      </c>
      <c r="E149" s="124">
        <v>111</v>
      </c>
    </row>
    <row r="150" spans="1:5" x14ac:dyDescent="0.2">
      <c r="A150" s="125" t="s">
        <v>239</v>
      </c>
      <c r="B150" s="125" t="s">
        <v>87</v>
      </c>
      <c r="C150" s="124" t="s">
        <v>395</v>
      </c>
      <c r="D150" s="124" t="s">
        <v>176</v>
      </c>
      <c r="E150" s="124">
        <v>80</v>
      </c>
    </row>
    <row r="151" spans="1:5" x14ac:dyDescent="0.2">
      <c r="A151" s="125" t="s">
        <v>386</v>
      </c>
      <c r="B151" s="125" t="s">
        <v>100</v>
      </c>
      <c r="C151" s="124" t="s">
        <v>156</v>
      </c>
      <c r="D151" s="124" t="s">
        <v>176</v>
      </c>
      <c r="E151" s="124">
        <v>116</v>
      </c>
    </row>
    <row r="152" spans="1:5" x14ac:dyDescent="0.2">
      <c r="A152" s="125" t="s">
        <v>241</v>
      </c>
      <c r="B152" s="125" t="s">
        <v>87</v>
      </c>
      <c r="C152" s="124" t="s">
        <v>88</v>
      </c>
      <c r="D152" s="124" t="s">
        <v>89</v>
      </c>
      <c r="E152" s="124">
        <v>111</v>
      </c>
    </row>
    <row r="153" spans="1:5" x14ac:dyDescent="0.2">
      <c r="A153" s="125" t="s">
        <v>261</v>
      </c>
      <c r="B153" s="125" t="s">
        <v>87</v>
      </c>
      <c r="C153" s="124" t="s">
        <v>88</v>
      </c>
      <c r="D153" s="124" t="s">
        <v>176</v>
      </c>
      <c r="E153" s="124">
        <v>116</v>
      </c>
    </row>
    <row r="154" spans="1:5" x14ac:dyDescent="0.2">
      <c r="A154" s="125" t="s">
        <v>242</v>
      </c>
      <c r="B154" s="125" t="s">
        <v>87</v>
      </c>
      <c r="C154" s="124" t="s">
        <v>88</v>
      </c>
      <c r="D154" s="124" t="s">
        <v>176</v>
      </c>
      <c r="E154" s="124">
        <v>117</v>
      </c>
    </row>
    <row r="155" spans="1:5" x14ac:dyDescent="0.2">
      <c r="A155" s="125" t="s">
        <v>243</v>
      </c>
      <c r="B155" s="125" t="s">
        <v>87</v>
      </c>
      <c r="C155" s="124" t="s">
        <v>88</v>
      </c>
      <c r="D155" s="124" t="s">
        <v>89</v>
      </c>
      <c r="E155" s="124">
        <v>111</v>
      </c>
    </row>
    <row r="156" spans="1:5" x14ac:dyDescent="0.2">
      <c r="A156" s="125" t="s">
        <v>244</v>
      </c>
      <c r="B156" s="125" t="s">
        <v>87</v>
      </c>
      <c r="C156" s="124" t="s">
        <v>88</v>
      </c>
      <c r="D156" s="124" t="s">
        <v>89</v>
      </c>
      <c r="E156" s="124">
        <v>111</v>
      </c>
    </row>
    <row r="157" spans="1:5" x14ac:dyDescent="0.2">
      <c r="A157" s="125" t="s">
        <v>245</v>
      </c>
      <c r="B157" s="125" t="s">
        <v>87</v>
      </c>
      <c r="C157" s="124" t="s">
        <v>88</v>
      </c>
      <c r="D157" s="124" t="s">
        <v>89</v>
      </c>
      <c r="E157" s="124">
        <v>112</v>
      </c>
    </row>
    <row r="158" spans="1:5" x14ac:dyDescent="0.2">
      <c r="A158" s="125" t="s">
        <v>246</v>
      </c>
      <c r="B158" s="125" t="s">
        <v>87</v>
      </c>
      <c r="C158" s="124" t="s">
        <v>88</v>
      </c>
      <c r="D158" s="124" t="s">
        <v>89</v>
      </c>
      <c r="E158" s="124">
        <v>112</v>
      </c>
    </row>
    <row r="159" spans="1:5" x14ac:dyDescent="0.2">
      <c r="A159" s="125" t="s">
        <v>247</v>
      </c>
      <c r="B159" s="125" t="s">
        <v>87</v>
      </c>
      <c r="C159" s="124" t="s">
        <v>88</v>
      </c>
      <c r="D159" s="124" t="s">
        <v>89</v>
      </c>
      <c r="E159" s="124">
        <v>112</v>
      </c>
    </row>
    <row r="160" spans="1:5" x14ac:dyDescent="0.2">
      <c r="A160" s="125" t="s">
        <v>248</v>
      </c>
      <c r="B160" s="125" t="s">
        <v>87</v>
      </c>
      <c r="C160" s="124" t="s">
        <v>88</v>
      </c>
      <c r="D160" s="124" t="s">
        <v>89</v>
      </c>
      <c r="E160" s="124">
        <v>113</v>
      </c>
    </row>
    <row r="161" spans="1:5" x14ac:dyDescent="0.2">
      <c r="A161" s="125" t="s">
        <v>249</v>
      </c>
      <c r="B161" s="125" t="s">
        <v>87</v>
      </c>
      <c r="C161" s="124" t="s">
        <v>88</v>
      </c>
      <c r="D161" s="124" t="s">
        <v>89</v>
      </c>
      <c r="E161" s="124">
        <v>113</v>
      </c>
    </row>
    <row r="162" spans="1:5" x14ac:dyDescent="0.2">
      <c r="A162" s="125" t="s">
        <v>252</v>
      </c>
      <c r="B162" s="125" t="s">
        <v>87</v>
      </c>
      <c r="C162" s="124" t="s">
        <v>88</v>
      </c>
      <c r="D162" s="124" t="s">
        <v>89</v>
      </c>
      <c r="E162" s="124">
        <v>113</v>
      </c>
    </row>
    <row r="163" spans="1:5" x14ac:dyDescent="0.2">
      <c r="A163" s="125" t="s">
        <v>253</v>
      </c>
      <c r="B163" s="125" t="s">
        <v>87</v>
      </c>
      <c r="C163" s="124" t="s">
        <v>88</v>
      </c>
      <c r="D163" s="124" t="s">
        <v>89</v>
      </c>
      <c r="E163" s="124">
        <v>113</v>
      </c>
    </row>
    <row r="164" spans="1:5" x14ac:dyDescent="0.2">
      <c r="A164" s="125" t="s">
        <v>265</v>
      </c>
      <c r="B164" s="125" t="s">
        <v>100</v>
      </c>
      <c r="C164" s="124" t="s">
        <v>156</v>
      </c>
      <c r="D164" s="124" t="s">
        <v>176</v>
      </c>
      <c r="E164" s="124">
        <v>85</v>
      </c>
    </row>
    <row r="165" spans="1:5" x14ac:dyDescent="0.2">
      <c r="A165" s="125" t="s">
        <v>266</v>
      </c>
      <c r="B165" s="125" t="s">
        <v>100</v>
      </c>
      <c r="C165" s="124" t="s">
        <v>127</v>
      </c>
      <c r="D165" s="124" t="s">
        <v>138</v>
      </c>
      <c r="E165" s="124">
        <v>78</v>
      </c>
    </row>
    <row r="166" spans="1:5" x14ac:dyDescent="0.2">
      <c r="A166" s="125" t="s">
        <v>254</v>
      </c>
      <c r="B166" s="125" t="s">
        <v>87</v>
      </c>
      <c r="C166" s="124" t="s">
        <v>98</v>
      </c>
      <c r="D166" s="124" t="s">
        <v>98</v>
      </c>
      <c r="E166" s="124">
        <v>66</v>
      </c>
    </row>
    <row r="167" spans="1:5" x14ac:dyDescent="0.2">
      <c r="A167" s="125" t="s">
        <v>255</v>
      </c>
      <c r="B167" s="125" t="s">
        <v>87</v>
      </c>
      <c r="C167" s="124" t="s">
        <v>127</v>
      </c>
      <c r="D167" s="124" t="s">
        <v>394</v>
      </c>
      <c r="E167" s="124">
        <v>78</v>
      </c>
    </row>
    <row r="168" spans="1:5" x14ac:dyDescent="0.2">
      <c r="A168" s="125" t="s">
        <v>256</v>
      </c>
      <c r="B168" s="125" t="s">
        <v>87</v>
      </c>
      <c r="C168" s="124" t="s">
        <v>88</v>
      </c>
      <c r="D168" s="124" t="s">
        <v>120</v>
      </c>
      <c r="E168" s="124">
        <v>64</v>
      </c>
    </row>
    <row r="169" spans="1:5" x14ac:dyDescent="0.2">
      <c r="A169" s="125" t="s">
        <v>257</v>
      </c>
      <c r="B169" s="125" t="s">
        <v>87</v>
      </c>
      <c r="C169" s="124" t="s">
        <v>88</v>
      </c>
      <c r="D169" s="124" t="s">
        <v>89</v>
      </c>
      <c r="E169" s="124">
        <v>113</v>
      </c>
    </row>
    <row r="170" spans="1:5" x14ac:dyDescent="0.2">
      <c r="A170" s="125" t="s">
        <v>258</v>
      </c>
      <c r="B170" s="125" t="s">
        <v>87</v>
      </c>
      <c r="C170" s="124" t="s">
        <v>88</v>
      </c>
      <c r="D170" s="124" t="s">
        <v>120</v>
      </c>
      <c r="E170" s="124">
        <v>65</v>
      </c>
    </row>
    <row r="171" spans="1:5" x14ac:dyDescent="0.2">
      <c r="A171" s="125" t="s">
        <v>259</v>
      </c>
      <c r="B171" s="125" t="s">
        <v>87</v>
      </c>
      <c r="C171" s="124" t="s">
        <v>127</v>
      </c>
      <c r="D171" s="124" t="s">
        <v>399</v>
      </c>
      <c r="E171" s="124">
        <v>71</v>
      </c>
    </row>
    <row r="172" spans="1:5" x14ac:dyDescent="0.2">
      <c r="A172" s="125" t="s">
        <v>260</v>
      </c>
      <c r="B172" s="125" t="s">
        <v>87</v>
      </c>
      <c r="C172" s="124" t="s">
        <v>88</v>
      </c>
      <c r="D172" s="124" t="s">
        <v>89</v>
      </c>
      <c r="E172" s="124">
        <v>114</v>
      </c>
    </row>
    <row r="173" spans="1:5" x14ac:dyDescent="0.2">
      <c r="A173" s="125" t="s">
        <v>262</v>
      </c>
      <c r="B173" s="125" t="s">
        <v>87</v>
      </c>
      <c r="C173" s="124" t="s">
        <v>88</v>
      </c>
      <c r="D173" s="124" t="s">
        <v>89</v>
      </c>
      <c r="E173" s="124">
        <v>114</v>
      </c>
    </row>
    <row r="174" spans="1:5" x14ac:dyDescent="0.2">
      <c r="A174" s="125" t="s">
        <v>263</v>
      </c>
      <c r="B174" s="125" t="s">
        <v>87</v>
      </c>
      <c r="C174" s="124" t="s">
        <v>88</v>
      </c>
      <c r="D174" s="124" t="s">
        <v>89</v>
      </c>
      <c r="E174" s="124">
        <v>114</v>
      </c>
    </row>
    <row r="175" spans="1:5" x14ac:dyDescent="0.2">
      <c r="A175" s="125" t="s">
        <v>264</v>
      </c>
      <c r="B175" s="125" t="s">
        <v>87</v>
      </c>
      <c r="C175" s="124" t="s">
        <v>88</v>
      </c>
      <c r="D175" s="124" t="s">
        <v>89</v>
      </c>
      <c r="E175" s="124">
        <v>114</v>
      </c>
    </row>
  </sheetData>
  <autoFilter ref="A1:E175" xr:uid="{D2701B39-B19F-4130-9A6D-5D0529DE326F}"/>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7B040-8A6D-49D6-83F1-D3BC2B5DEB8A}">
  <dimension ref="A1:H154"/>
  <sheetViews>
    <sheetView workbookViewId="0">
      <pane xSplit="1" ySplit="1" topLeftCell="B141" activePane="bottomRight" state="frozen"/>
      <selection pane="topRight" activeCell="B1" sqref="B1"/>
      <selection pane="bottomLeft" activeCell="A2" sqref="A2"/>
      <selection pane="bottomRight" activeCell="E125" sqref="E125"/>
    </sheetView>
  </sheetViews>
  <sheetFormatPr defaultColWidth="8.6640625" defaultRowHeight="14.4" x14ac:dyDescent="0.3"/>
  <cols>
    <col min="1" max="1" width="92.88671875" bestFit="1" customWidth="1"/>
    <col min="2" max="3" width="12" style="54" bestFit="1" customWidth="1"/>
    <col min="4" max="5" width="9.5546875" style="54" bestFit="1" customWidth="1"/>
    <col min="6" max="6" width="9.88671875" style="54" bestFit="1" customWidth="1"/>
    <col min="7" max="7" width="19.44140625" style="54" bestFit="1" customWidth="1"/>
    <col min="8" max="8" width="15.44140625" style="54" bestFit="1" customWidth="1"/>
  </cols>
  <sheetData>
    <row r="1" spans="1:8" x14ac:dyDescent="0.3">
      <c r="A1" s="165" t="s">
        <v>367</v>
      </c>
      <c r="B1" s="166" t="s">
        <v>31</v>
      </c>
      <c r="C1" s="166" t="s">
        <v>35</v>
      </c>
      <c r="D1" s="166" t="s">
        <v>368</v>
      </c>
      <c r="E1" s="166" t="s">
        <v>369</v>
      </c>
      <c r="F1" s="166" t="s">
        <v>79</v>
      </c>
      <c r="G1" s="167" t="s">
        <v>370</v>
      </c>
      <c r="H1" s="167" t="s">
        <v>371</v>
      </c>
    </row>
    <row r="2" spans="1:8" x14ac:dyDescent="0.3">
      <c r="A2" s="55" t="s">
        <v>372</v>
      </c>
      <c r="B2" s="83" t="s">
        <v>377</v>
      </c>
      <c r="C2" s="83" t="s">
        <v>377</v>
      </c>
      <c r="D2" s="83" t="s">
        <v>377</v>
      </c>
      <c r="E2" s="82">
        <v>3864551.0320999995</v>
      </c>
      <c r="F2" s="82">
        <v>9016171.4635000248</v>
      </c>
      <c r="G2" s="83" t="s">
        <v>377</v>
      </c>
      <c r="H2" s="84">
        <v>9016171.4635000248</v>
      </c>
    </row>
    <row r="3" spans="1:8" x14ac:dyDescent="0.3">
      <c r="A3" s="55" t="s">
        <v>86</v>
      </c>
      <c r="B3" s="83" t="s">
        <v>377</v>
      </c>
      <c r="C3" s="83" t="s">
        <v>377</v>
      </c>
      <c r="D3" s="83" t="s">
        <v>377</v>
      </c>
      <c r="E3" s="83" t="s">
        <v>377</v>
      </c>
      <c r="F3" s="82">
        <v>132957.66850000003</v>
      </c>
      <c r="G3" s="83" t="s">
        <v>377</v>
      </c>
      <c r="H3" s="84">
        <v>132957.66850000003</v>
      </c>
    </row>
    <row r="4" spans="1:8" x14ac:dyDescent="0.3">
      <c r="A4" s="55" t="s">
        <v>90</v>
      </c>
      <c r="B4" s="82">
        <v>2770808.5463000005</v>
      </c>
      <c r="C4" s="83" t="s">
        <v>377</v>
      </c>
      <c r="D4" s="82">
        <v>3096508.6801000005</v>
      </c>
      <c r="E4" s="82">
        <v>3479940.0592000005</v>
      </c>
      <c r="F4" s="82">
        <v>2390206.2809000006</v>
      </c>
      <c r="G4" s="83" t="s">
        <v>377</v>
      </c>
      <c r="H4" s="84">
        <v>2390206.2809000006</v>
      </c>
    </row>
    <row r="5" spans="1:8" x14ac:dyDescent="0.3">
      <c r="A5" s="55" t="s">
        <v>91</v>
      </c>
      <c r="B5" s="83" t="s">
        <v>377</v>
      </c>
      <c r="C5" s="83" t="s">
        <v>377</v>
      </c>
      <c r="D5" s="83" t="s">
        <v>377</v>
      </c>
      <c r="E5" s="83" t="s">
        <v>377</v>
      </c>
      <c r="F5" s="82">
        <v>451124.12339999998</v>
      </c>
      <c r="G5" s="85" t="s">
        <v>378</v>
      </c>
      <c r="H5" s="84">
        <v>515415.06780000002</v>
      </c>
    </row>
    <row r="6" spans="1:8" x14ac:dyDescent="0.3">
      <c r="A6" s="55" t="s">
        <v>92</v>
      </c>
      <c r="B6" s="83" t="s">
        <v>377</v>
      </c>
      <c r="C6" s="83" t="s">
        <v>377</v>
      </c>
      <c r="D6" s="83" t="s">
        <v>377</v>
      </c>
      <c r="E6" s="83" t="s">
        <v>377</v>
      </c>
      <c r="F6" s="82" t="s">
        <v>378</v>
      </c>
      <c r="G6" s="83" t="s">
        <v>377</v>
      </c>
      <c r="H6" s="84" t="s">
        <v>378</v>
      </c>
    </row>
    <row r="7" spans="1:8" x14ac:dyDescent="0.3">
      <c r="A7" s="55" t="s">
        <v>93</v>
      </c>
      <c r="B7" s="82">
        <v>1988482.8207</v>
      </c>
      <c r="C7" s="83" t="s">
        <v>377</v>
      </c>
      <c r="D7" s="82">
        <v>4760181.7669999991</v>
      </c>
      <c r="E7" s="82">
        <v>16579507.266500002</v>
      </c>
      <c r="F7" s="82">
        <v>8597600.2537999973</v>
      </c>
      <c r="G7" s="85">
        <v>6057203.1906000003</v>
      </c>
      <c r="H7" s="84">
        <v>14654803.444399998</v>
      </c>
    </row>
    <row r="8" spans="1:8" x14ac:dyDescent="0.3">
      <c r="A8" s="55" t="s">
        <v>94</v>
      </c>
      <c r="B8" s="82">
        <v>1375761.4727</v>
      </c>
      <c r="C8" s="83" t="s">
        <v>377</v>
      </c>
      <c r="D8" s="82">
        <v>3061029.3612000006</v>
      </c>
      <c r="E8" s="82">
        <v>9225371.3911999986</v>
      </c>
      <c r="F8" s="82">
        <v>3684014.537100004</v>
      </c>
      <c r="G8" s="85">
        <v>1054946.8209000002</v>
      </c>
      <c r="H8" s="84">
        <v>4738961.3580000028</v>
      </c>
    </row>
    <row r="9" spans="1:8" x14ac:dyDescent="0.3">
      <c r="A9" s="55" t="s">
        <v>95</v>
      </c>
      <c r="B9" s="83" t="s">
        <v>377</v>
      </c>
      <c r="C9" s="83" t="s">
        <v>377</v>
      </c>
      <c r="D9" s="83" t="s">
        <v>377</v>
      </c>
      <c r="E9" s="82">
        <v>760622.35600000003</v>
      </c>
      <c r="F9" s="82">
        <v>800273.97310000006</v>
      </c>
      <c r="G9" s="83" t="s">
        <v>377</v>
      </c>
      <c r="H9" s="84">
        <v>800273.97310000006</v>
      </c>
    </row>
    <row r="10" spans="1:8" x14ac:dyDescent="0.3">
      <c r="A10" s="55" t="s">
        <v>96</v>
      </c>
      <c r="B10" s="83" t="s">
        <v>377</v>
      </c>
      <c r="C10" s="83" t="s">
        <v>377</v>
      </c>
      <c r="D10" s="83" t="s">
        <v>377</v>
      </c>
      <c r="E10" s="83" t="s">
        <v>377</v>
      </c>
      <c r="F10" s="82">
        <v>173195.85950000002</v>
      </c>
      <c r="G10" s="83" t="s">
        <v>377</v>
      </c>
      <c r="H10" s="84">
        <v>173195.85950000002</v>
      </c>
    </row>
    <row r="11" spans="1:8" x14ac:dyDescent="0.3">
      <c r="A11" s="55" t="s">
        <v>97</v>
      </c>
      <c r="B11" s="83" t="s">
        <v>377</v>
      </c>
      <c r="C11" s="83" t="s">
        <v>377</v>
      </c>
      <c r="D11" s="82">
        <v>3446654.3262</v>
      </c>
      <c r="E11" s="82">
        <v>3368451.5759000001</v>
      </c>
      <c r="F11" s="82">
        <v>8952132.3012999836</v>
      </c>
      <c r="G11" s="85" t="s">
        <v>378</v>
      </c>
      <c r="H11" s="84">
        <v>8952132.3012999836</v>
      </c>
    </row>
    <row r="12" spans="1:8" x14ac:dyDescent="0.3">
      <c r="A12" s="55" t="s">
        <v>101</v>
      </c>
      <c r="B12" s="82">
        <v>3267548.4755000002</v>
      </c>
      <c r="C12" s="83" t="s">
        <v>377</v>
      </c>
      <c r="D12" s="82">
        <v>928769.00590000011</v>
      </c>
      <c r="E12" s="82">
        <v>1546310.9828999999</v>
      </c>
      <c r="F12" s="82">
        <v>4457806.5983000025</v>
      </c>
      <c r="G12" s="83" t="s">
        <v>377</v>
      </c>
      <c r="H12" s="84">
        <v>4457806.5983000025</v>
      </c>
    </row>
    <row r="13" spans="1:8" x14ac:dyDescent="0.3">
      <c r="A13" s="55" t="s">
        <v>102</v>
      </c>
      <c r="B13" s="83" t="s">
        <v>377</v>
      </c>
      <c r="C13" s="83" t="s">
        <v>377</v>
      </c>
      <c r="D13" s="82">
        <v>125330.606</v>
      </c>
      <c r="E13" s="82" t="s">
        <v>378</v>
      </c>
      <c r="F13" s="82">
        <v>545683.88079999993</v>
      </c>
      <c r="G13" s="85" t="s">
        <v>378</v>
      </c>
      <c r="H13" s="84">
        <v>552433.88079999993</v>
      </c>
    </row>
    <row r="14" spans="1:8" x14ac:dyDescent="0.3">
      <c r="A14" s="55" t="s">
        <v>103</v>
      </c>
      <c r="B14" s="83" t="s">
        <v>377</v>
      </c>
      <c r="C14" s="83" t="s">
        <v>377</v>
      </c>
      <c r="D14" s="83" t="s">
        <v>377</v>
      </c>
      <c r="E14" s="83" t="s">
        <v>377</v>
      </c>
      <c r="F14" s="82">
        <v>132756.5632</v>
      </c>
      <c r="G14" s="83" t="s">
        <v>377</v>
      </c>
      <c r="H14" s="84">
        <v>132756.5632</v>
      </c>
    </row>
    <row r="15" spans="1:8" x14ac:dyDescent="0.3">
      <c r="A15" s="55" t="s">
        <v>104</v>
      </c>
      <c r="B15" s="83" t="s">
        <v>377</v>
      </c>
      <c r="C15" s="83" t="s">
        <v>377</v>
      </c>
      <c r="D15" s="83" t="s">
        <v>377</v>
      </c>
      <c r="E15" s="82">
        <v>792317.9295000002</v>
      </c>
      <c r="F15" s="82">
        <v>306189.5796</v>
      </c>
      <c r="G15" s="85" t="s">
        <v>378</v>
      </c>
      <c r="H15" s="84">
        <v>340046.21369999996</v>
      </c>
    </row>
    <row r="16" spans="1:8" x14ac:dyDescent="0.3">
      <c r="A16" s="55" t="s">
        <v>105</v>
      </c>
      <c r="B16" s="83" t="s">
        <v>377</v>
      </c>
      <c r="C16" s="83" t="s">
        <v>377</v>
      </c>
      <c r="D16" s="83" t="s">
        <v>377</v>
      </c>
      <c r="E16" s="83" t="s">
        <v>377</v>
      </c>
      <c r="F16" s="82">
        <v>18496739.984700006</v>
      </c>
      <c r="G16" s="85">
        <v>2837252.7535999995</v>
      </c>
      <c r="H16" s="84">
        <v>21333992.738300003</v>
      </c>
    </row>
    <row r="17" spans="1:8" x14ac:dyDescent="0.3">
      <c r="A17" s="55" t="s">
        <v>106</v>
      </c>
      <c r="B17" s="83" t="s">
        <v>377</v>
      </c>
      <c r="C17" s="83" t="s">
        <v>377</v>
      </c>
      <c r="D17" s="83" t="s">
        <v>377</v>
      </c>
      <c r="E17" s="83" t="s">
        <v>377</v>
      </c>
      <c r="F17" s="82">
        <v>183753.34150000001</v>
      </c>
      <c r="G17" s="85" t="s">
        <v>378</v>
      </c>
      <c r="H17" s="84">
        <v>192851.00820000001</v>
      </c>
    </row>
    <row r="18" spans="1:8" x14ac:dyDescent="0.3">
      <c r="A18" s="55" t="s">
        <v>107</v>
      </c>
      <c r="B18" s="82">
        <v>21508376.528700024</v>
      </c>
      <c r="C18" s="82">
        <v>35136692.943800002</v>
      </c>
      <c r="D18" s="82">
        <v>69667366.524799958</v>
      </c>
      <c r="E18" s="82">
        <v>50032583.877999991</v>
      </c>
      <c r="F18" s="82">
        <v>88001439.831899956</v>
      </c>
      <c r="G18" s="85">
        <v>4294911.6232000003</v>
      </c>
      <c r="H18" s="84">
        <v>92296351.455100119</v>
      </c>
    </row>
    <row r="19" spans="1:8" x14ac:dyDescent="0.3">
      <c r="A19" s="55" t="s">
        <v>109</v>
      </c>
      <c r="B19" s="83" t="s">
        <v>377</v>
      </c>
      <c r="C19" s="83" t="s">
        <v>377</v>
      </c>
      <c r="D19" s="83" t="s">
        <v>377</v>
      </c>
      <c r="E19" s="83" t="s">
        <v>377</v>
      </c>
      <c r="F19" s="82" t="s">
        <v>378</v>
      </c>
      <c r="G19" s="83" t="s">
        <v>377</v>
      </c>
      <c r="H19" s="84" t="s">
        <v>378</v>
      </c>
    </row>
    <row r="20" spans="1:8" x14ac:dyDescent="0.3">
      <c r="A20" s="55" t="s">
        <v>110</v>
      </c>
      <c r="B20" s="83" t="s">
        <v>377</v>
      </c>
      <c r="C20" s="83" t="s">
        <v>377</v>
      </c>
      <c r="D20" s="83" t="s">
        <v>377</v>
      </c>
      <c r="E20" s="82">
        <v>18401321.098799996</v>
      </c>
      <c r="F20" s="82">
        <v>5137551.2859999929</v>
      </c>
      <c r="G20" s="85">
        <v>120349.14300000001</v>
      </c>
      <c r="H20" s="84">
        <v>5257900.428999993</v>
      </c>
    </row>
    <row r="21" spans="1:8" x14ac:dyDescent="0.3">
      <c r="A21" s="55" t="s">
        <v>111</v>
      </c>
      <c r="B21" s="83" t="s">
        <v>377</v>
      </c>
      <c r="C21" s="83" t="s">
        <v>377</v>
      </c>
      <c r="D21" s="83" t="s">
        <v>377</v>
      </c>
      <c r="E21" s="83" t="s">
        <v>377</v>
      </c>
      <c r="F21" s="82">
        <v>646191.59430000011</v>
      </c>
      <c r="G21" s="83" t="s">
        <v>377</v>
      </c>
      <c r="H21" s="84">
        <v>646191.59430000011</v>
      </c>
    </row>
    <row r="22" spans="1:8" x14ac:dyDescent="0.3">
      <c r="A22" s="55" t="s">
        <v>112</v>
      </c>
      <c r="B22" s="83" t="s">
        <v>377</v>
      </c>
      <c r="C22" s="83" t="s">
        <v>377</v>
      </c>
      <c r="D22" s="83" t="s">
        <v>377</v>
      </c>
      <c r="E22" s="83" t="s">
        <v>377</v>
      </c>
      <c r="F22" s="82">
        <v>221616.43100000001</v>
      </c>
      <c r="G22" s="85">
        <v>240251.52030000003</v>
      </c>
      <c r="H22" s="84">
        <v>461867.95129999996</v>
      </c>
    </row>
    <row r="23" spans="1:8" x14ac:dyDescent="0.3">
      <c r="A23" s="55" t="s">
        <v>113</v>
      </c>
      <c r="B23" s="83" t="s">
        <v>377</v>
      </c>
      <c r="C23" s="83" t="s">
        <v>377</v>
      </c>
      <c r="D23" s="83" t="s">
        <v>377</v>
      </c>
      <c r="E23" s="82">
        <v>174260.7359</v>
      </c>
      <c r="F23" s="82" t="s">
        <v>378</v>
      </c>
      <c r="G23" s="85" t="s">
        <v>378</v>
      </c>
      <c r="H23" s="84" t="s">
        <v>378</v>
      </c>
    </row>
    <row r="24" spans="1:8" x14ac:dyDescent="0.3">
      <c r="A24" s="55" t="s">
        <v>114</v>
      </c>
      <c r="B24" s="83" t="s">
        <v>377</v>
      </c>
      <c r="C24" s="83" t="s">
        <v>377</v>
      </c>
      <c r="D24" s="83" t="s">
        <v>377</v>
      </c>
      <c r="E24" s="82">
        <v>480257.0785</v>
      </c>
      <c r="F24" s="82">
        <v>258448.1942</v>
      </c>
      <c r="G24" s="85" t="s">
        <v>378</v>
      </c>
      <c r="H24" s="84">
        <v>283892.10990000004</v>
      </c>
    </row>
    <row r="25" spans="1:8" x14ac:dyDescent="0.3">
      <c r="A25" s="55" t="s">
        <v>115</v>
      </c>
      <c r="B25" s="83" t="s">
        <v>377</v>
      </c>
      <c r="C25" s="83" t="s">
        <v>377</v>
      </c>
      <c r="D25" s="83" t="s">
        <v>377</v>
      </c>
      <c r="E25" s="82">
        <v>766851.32489999989</v>
      </c>
      <c r="F25" s="82">
        <v>559604.06359999999</v>
      </c>
      <c r="G25" s="85">
        <v>1556398.3450999998</v>
      </c>
      <c r="H25" s="84">
        <v>2116002.4087</v>
      </c>
    </row>
    <row r="26" spans="1:8" x14ac:dyDescent="0.3">
      <c r="A26" s="55" t="s">
        <v>116</v>
      </c>
      <c r="B26" s="83" t="s">
        <v>377</v>
      </c>
      <c r="C26" s="83" t="s">
        <v>377</v>
      </c>
      <c r="D26" s="83" t="s">
        <v>377</v>
      </c>
      <c r="E26" s="83" t="s">
        <v>377</v>
      </c>
      <c r="F26" s="82">
        <v>1097865.848</v>
      </c>
      <c r="G26" s="85" t="s">
        <v>378</v>
      </c>
      <c r="H26" s="84">
        <v>1128085.6281999999</v>
      </c>
    </row>
    <row r="27" spans="1:8" x14ac:dyDescent="0.3">
      <c r="A27" s="55" t="s">
        <v>117</v>
      </c>
      <c r="B27" s="82">
        <v>7269427.6170000006</v>
      </c>
      <c r="C27" s="83" t="s">
        <v>377</v>
      </c>
      <c r="D27" s="82">
        <v>6869653.2620000001</v>
      </c>
      <c r="E27" s="82">
        <v>9044345.0234999973</v>
      </c>
      <c r="F27" s="82">
        <v>14878805.949799998</v>
      </c>
      <c r="G27" s="85" t="s">
        <v>378</v>
      </c>
      <c r="H27" s="84">
        <v>14908570.311799999</v>
      </c>
    </row>
    <row r="28" spans="1:8" x14ac:dyDescent="0.3">
      <c r="A28" s="55" t="s">
        <v>118</v>
      </c>
      <c r="B28" s="83" t="s">
        <v>377</v>
      </c>
      <c r="C28" s="83" t="s">
        <v>377</v>
      </c>
      <c r="D28" s="82">
        <v>147762.04699999999</v>
      </c>
      <c r="E28" s="82">
        <v>109430.55290000001</v>
      </c>
      <c r="F28" s="82" t="s">
        <v>378</v>
      </c>
      <c r="G28" s="85" t="s">
        <v>378</v>
      </c>
      <c r="H28" s="84" t="s">
        <v>378</v>
      </c>
    </row>
    <row r="29" spans="1:8" x14ac:dyDescent="0.3">
      <c r="A29" s="55" t="s">
        <v>119</v>
      </c>
      <c r="B29" s="82">
        <v>65880848.346899956</v>
      </c>
      <c r="C29" s="82">
        <v>74905299.970699966</v>
      </c>
      <c r="D29" s="82">
        <v>81353641.321900025</v>
      </c>
      <c r="E29" s="82">
        <v>93146749.184599996</v>
      </c>
      <c r="F29" s="82">
        <v>84786916.37500003</v>
      </c>
      <c r="G29" s="85">
        <v>2859365.5004999996</v>
      </c>
      <c r="H29" s="84">
        <v>87646281.875500038</v>
      </c>
    </row>
    <row r="30" spans="1:8" x14ac:dyDescent="0.3">
      <c r="A30" s="55" t="s">
        <v>121</v>
      </c>
      <c r="B30" s="83" t="s">
        <v>377</v>
      </c>
      <c r="C30" s="83" t="s">
        <v>377</v>
      </c>
      <c r="D30" s="83" t="s">
        <v>377</v>
      </c>
      <c r="E30" s="82">
        <v>663756.85759999999</v>
      </c>
      <c r="F30" s="82">
        <v>198994.32250000004</v>
      </c>
      <c r="G30" s="85" t="s">
        <v>378</v>
      </c>
      <c r="H30" s="84">
        <v>265281.83790000004</v>
      </c>
    </row>
    <row r="31" spans="1:8" x14ac:dyDescent="0.3">
      <c r="A31" s="55" t="s">
        <v>122</v>
      </c>
      <c r="B31" s="83" t="s">
        <v>377</v>
      </c>
      <c r="C31" s="83" t="s">
        <v>377</v>
      </c>
      <c r="D31" s="83" t="s">
        <v>377</v>
      </c>
      <c r="E31" s="83" t="s">
        <v>377</v>
      </c>
      <c r="F31" s="82" t="s">
        <v>378</v>
      </c>
      <c r="G31" s="83" t="s">
        <v>377</v>
      </c>
      <c r="H31" s="84" t="s">
        <v>378</v>
      </c>
    </row>
    <row r="32" spans="1:8" x14ac:dyDescent="0.3">
      <c r="A32" s="55" t="s">
        <v>123</v>
      </c>
      <c r="B32" s="82">
        <v>249584500.22400001</v>
      </c>
      <c r="C32" s="82">
        <v>288802610.39340001</v>
      </c>
      <c r="D32" s="82">
        <v>290166872.64209992</v>
      </c>
      <c r="E32" s="82">
        <v>253497935.57590005</v>
      </c>
      <c r="F32" s="82">
        <v>232203433.14940023</v>
      </c>
      <c r="G32" s="85">
        <v>70675802</v>
      </c>
      <c r="H32" s="84">
        <v>302879235.14940023</v>
      </c>
    </row>
    <row r="33" spans="1:8" x14ac:dyDescent="0.3">
      <c r="A33" s="55" t="s">
        <v>124</v>
      </c>
      <c r="B33" s="83" t="s">
        <v>377</v>
      </c>
      <c r="C33" s="83" t="s">
        <v>377</v>
      </c>
      <c r="D33" s="83" t="s">
        <v>377</v>
      </c>
      <c r="E33" s="83" t="s">
        <v>377</v>
      </c>
      <c r="F33" s="82">
        <v>1290404.7866</v>
      </c>
      <c r="G33" s="85" t="s">
        <v>378</v>
      </c>
      <c r="H33" s="84">
        <v>1319193.3892999999</v>
      </c>
    </row>
    <row r="34" spans="1:8" x14ac:dyDescent="0.3">
      <c r="A34" s="55" t="s">
        <v>125</v>
      </c>
      <c r="B34" s="83" t="s">
        <v>377</v>
      </c>
      <c r="C34" s="83" t="s">
        <v>377</v>
      </c>
      <c r="D34" s="83" t="s">
        <v>377</v>
      </c>
      <c r="E34" s="83" t="s">
        <v>377</v>
      </c>
      <c r="F34" s="82">
        <v>288145.57390000002</v>
      </c>
      <c r="G34" s="83" t="s">
        <v>377</v>
      </c>
      <c r="H34" s="84">
        <v>288145.57390000002</v>
      </c>
    </row>
    <row r="35" spans="1:8" x14ac:dyDescent="0.3">
      <c r="A35" s="55" t="s">
        <v>373</v>
      </c>
      <c r="B35" s="82">
        <v>19391153.325800002</v>
      </c>
      <c r="C35" s="82">
        <v>27906140.846199997</v>
      </c>
      <c r="D35" s="82">
        <v>31809003.982800007</v>
      </c>
      <c r="E35" s="82">
        <v>26829869.187899996</v>
      </c>
      <c r="F35" s="82">
        <v>27606656.075199991</v>
      </c>
      <c r="G35" s="85">
        <v>44388056.9406</v>
      </c>
      <c r="H35" s="84">
        <v>71994713.015799955</v>
      </c>
    </row>
    <row r="36" spans="1:8" x14ac:dyDescent="0.3">
      <c r="A36" s="55" t="s">
        <v>128</v>
      </c>
      <c r="B36" s="83" t="s">
        <v>377</v>
      </c>
      <c r="C36" s="83" t="s">
        <v>377</v>
      </c>
      <c r="D36" s="83" t="s">
        <v>377</v>
      </c>
      <c r="E36" s="82" t="s">
        <v>378</v>
      </c>
      <c r="F36" s="82" t="s">
        <v>378</v>
      </c>
      <c r="G36" s="85" t="s">
        <v>378</v>
      </c>
      <c r="H36" s="84" t="s">
        <v>378</v>
      </c>
    </row>
    <row r="37" spans="1:8" x14ac:dyDescent="0.3">
      <c r="A37" s="55" t="s">
        <v>129</v>
      </c>
      <c r="B37" s="83" t="s">
        <v>377</v>
      </c>
      <c r="C37" s="83" t="s">
        <v>377</v>
      </c>
      <c r="D37" s="82">
        <v>1491208.6134000004</v>
      </c>
      <c r="E37" s="83" t="s">
        <v>377</v>
      </c>
      <c r="F37" s="82">
        <v>2509171.8967999993</v>
      </c>
      <c r="G37" s="85" t="s">
        <v>378</v>
      </c>
      <c r="H37" s="84">
        <v>2519160.8591999994</v>
      </c>
    </row>
    <row r="38" spans="1:8" x14ac:dyDescent="0.3">
      <c r="A38" s="55" t="s">
        <v>130</v>
      </c>
      <c r="B38" s="83" t="s">
        <v>377</v>
      </c>
      <c r="C38" s="83" t="s">
        <v>377</v>
      </c>
      <c r="D38" s="83" t="s">
        <v>377</v>
      </c>
      <c r="E38" s="83" t="s">
        <v>377</v>
      </c>
      <c r="F38" s="82">
        <v>479829.11790000001</v>
      </c>
      <c r="G38" s="83" t="s">
        <v>377</v>
      </c>
      <c r="H38" s="84">
        <v>479829.11790000001</v>
      </c>
    </row>
    <row r="39" spans="1:8" x14ac:dyDescent="0.3">
      <c r="A39" s="55" t="s">
        <v>131</v>
      </c>
      <c r="B39" s="83" t="s">
        <v>377</v>
      </c>
      <c r="C39" s="83" t="s">
        <v>377</v>
      </c>
      <c r="D39" s="83" t="s">
        <v>377</v>
      </c>
      <c r="E39" s="82">
        <v>361363.51380000002</v>
      </c>
      <c r="F39" s="82">
        <v>1145370.4504999996</v>
      </c>
      <c r="G39" s="83" t="s">
        <v>377</v>
      </c>
      <c r="H39" s="84">
        <v>1145370.4504999996</v>
      </c>
    </row>
    <row r="40" spans="1:8" x14ac:dyDescent="0.3">
      <c r="A40" s="55" t="s">
        <v>132</v>
      </c>
      <c r="B40" s="83" t="s">
        <v>377</v>
      </c>
      <c r="C40" s="83" t="s">
        <v>377</v>
      </c>
      <c r="D40" s="83" t="s">
        <v>377</v>
      </c>
      <c r="E40" s="82" t="s">
        <v>378</v>
      </c>
      <c r="F40" s="82" t="s">
        <v>378</v>
      </c>
      <c r="G40" s="85" t="s">
        <v>378</v>
      </c>
      <c r="H40" s="84" t="s">
        <v>378</v>
      </c>
    </row>
    <row r="41" spans="1:8" x14ac:dyDescent="0.3">
      <c r="A41" s="55" t="s">
        <v>133</v>
      </c>
      <c r="B41" s="83" t="s">
        <v>377</v>
      </c>
      <c r="C41" s="83" t="s">
        <v>377</v>
      </c>
      <c r="D41" s="83" t="s">
        <v>377</v>
      </c>
      <c r="E41" s="83" t="s">
        <v>377</v>
      </c>
      <c r="F41" s="82">
        <v>522541.53740000009</v>
      </c>
      <c r="G41" s="85" t="s">
        <v>378</v>
      </c>
      <c r="H41" s="84">
        <v>587177.79949999996</v>
      </c>
    </row>
    <row r="42" spans="1:8" x14ac:dyDescent="0.3">
      <c r="A42" s="55" t="s">
        <v>134</v>
      </c>
      <c r="B42" s="83" t="s">
        <v>377</v>
      </c>
      <c r="C42" s="83" t="s">
        <v>377</v>
      </c>
      <c r="D42" s="83" t="s">
        <v>377</v>
      </c>
      <c r="E42" s="82">
        <v>452367.91690000001</v>
      </c>
      <c r="F42" s="82">
        <v>589508.0601</v>
      </c>
      <c r="G42" s="85" t="s">
        <v>378</v>
      </c>
      <c r="H42" s="84">
        <v>629007.12769999995</v>
      </c>
    </row>
    <row r="43" spans="1:8" x14ac:dyDescent="0.3">
      <c r="A43" s="55" t="s">
        <v>135</v>
      </c>
      <c r="B43" s="83" t="s">
        <v>377</v>
      </c>
      <c r="C43" s="83" t="s">
        <v>377</v>
      </c>
      <c r="D43" s="83" t="s">
        <v>377</v>
      </c>
      <c r="E43" s="82">
        <v>4397957.2182999998</v>
      </c>
      <c r="F43" s="82">
        <v>2732932.2502999995</v>
      </c>
      <c r="G43" s="85">
        <v>216204.29609999998</v>
      </c>
      <c r="H43" s="84">
        <v>2949136.5463999989</v>
      </c>
    </row>
    <row r="44" spans="1:8" x14ac:dyDescent="0.3">
      <c r="A44" s="55" t="s">
        <v>136</v>
      </c>
      <c r="B44" s="83" t="s">
        <v>377</v>
      </c>
      <c r="C44" s="83" t="s">
        <v>377</v>
      </c>
      <c r="D44" s="83" t="s">
        <v>377</v>
      </c>
      <c r="E44" s="82">
        <v>463599.96979999996</v>
      </c>
      <c r="F44" s="82">
        <v>215504.72500000001</v>
      </c>
      <c r="G44" s="83" t="s">
        <v>377</v>
      </c>
      <c r="H44" s="84">
        <v>215504.72500000001</v>
      </c>
    </row>
    <row r="45" spans="1:8" x14ac:dyDescent="0.3">
      <c r="A45" s="55" t="s">
        <v>137</v>
      </c>
      <c r="B45" s="83" t="s">
        <v>377</v>
      </c>
      <c r="C45" s="83" t="s">
        <v>377</v>
      </c>
      <c r="D45" s="83" t="s">
        <v>377</v>
      </c>
      <c r="E45" s="82">
        <v>8665101.7604000028</v>
      </c>
      <c r="F45" s="82">
        <v>8371870.3438999979</v>
      </c>
      <c r="G45" s="83" t="s">
        <v>377</v>
      </c>
      <c r="H45" s="84">
        <v>8371870.3438999979</v>
      </c>
    </row>
    <row r="46" spans="1:8" x14ac:dyDescent="0.3">
      <c r="A46" s="55" t="s">
        <v>139</v>
      </c>
      <c r="B46" s="83" t="s">
        <v>377</v>
      </c>
      <c r="C46" s="83" t="s">
        <v>377</v>
      </c>
      <c r="D46" s="83" t="s">
        <v>377</v>
      </c>
      <c r="E46" s="82">
        <v>1028617.3354999999</v>
      </c>
      <c r="F46" s="82">
        <v>323160.97439999995</v>
      </c>
      <c r="G46" s="83" t="s">
        <v>377</v>
      </c>
      <c r="H46" s="84">
        <v>323160.97439999995</v>
      </c>
    </row>
    <row r="47" spans="1:8" x14ac:dyDescent="0.3">
      <c r="A47" s="55" t="s">
        <v>374</v>
      </c>
      <c r="B47" s="83" t="s">
        <v>377</v>
      </c>
      <c r="C47" s="83" t="s">
        <v>377</v>
      </c>
      <c r="D47" s="83" t="s">
        <v>377</v>
      </c>
      <c r="E47" s="82" t="s">
        <v>378</v>
      </c>
      <c r="F47" s="82">
        <v>776891.89419999998</v>
      </c>
      <c r="G47" s="83" t="s">
        <v>377</v>
      </c>
      <c r="H47" s="84">
        <v>776891.89419999998</v>
      </c>
    </row>
    <row r="48" spans="1:8" x14ac:dyDescent="0.3">
      <c r="A48" s="92" t="s">
        <v>388</v>
      </c>
      <c r="B48" s="82">
        <v>137942766.42309999</v>
      </c>
      <c r="C48" s="82">
        <v>251616892.81580013</v>
      </c>
      <c r="D48" s="82">
        <v>328660689.26329994</v>
      </c>
      <c r="E48" s="82">
        <v>394528960.32569969</v>
      </c>
      <c r="F48" s="82">
        <v>578129225.39429688</v>
      </c>
      <c r="G48" s="85">
        <v>566151749.91409636</v>
      </c>
      <c r="H48" s="84">
        <v>1144280975.3084092</v>
      </c>
    </row>
    <row r="49" spans="1:8" x14ac:dyDescent="0.3">
      <c r="A49" s="55" t="s">
        <v>142</v>
      </c>
      <c r="B49" s="83" t="s">
        <v>377</v>
      </c>
      <c r="C49" s="83" t="s">
        <v>377</v>
      </c>
      <c r="D49" s="83" t="s">
        <v>377</v>
      </c>
      <c r="E49" s="82">
        <v>167869.46970000002</v>
      </c>
      <c r="F49" s="82">
        <v>222027.60589999997</v>
      </c>
      <c r="G49" s="85">
        <v>106273.74930000001</v>
      </c>
      <c r="H49" s="84">
        <v>328301.35519999999</v>
      </c>
    </row>
    <row r="50" spans="1:8" x14ac:dyDescent="0.3">
      <c r="A50" s="55" t="s">
        <v>143</v>
      </c>
      <c r="B50" s="82">
        <v>6381571.2725000009</v>
      </c>
      <c r="C50" s="83" t="s">
        <v>377</v>
      </c>
      <c r="D50" s="82">
        <v>7007065.2121999981</v>
      </c>
      <c r="E50" s="82">
        <v>7790594.3315999983</v>
      </c>
      <c r="F50" s="82">
        <v>7810982.437999987</v>
      </c>
      <c r="G50" s="85" t="s">
        <v>378</v>
      </c>
      <c r="H50" s="84">
        <v>7853742.9379999852</v>
      </c>
    </row>
    <row r="51" spans="1:8" x14ac:dyDescent="0.3">
      <c r="A51" s="55" t="s">
        <v>144</v>
      </c>
      <c r="B51" s="83" t="s">
        <v>377</v>
      </c>
      <c r="C51" s="83" t="s">
        <v>377</v>
      </c>
      <c r="D51" s="83" t="s">
        <v>377</v>
      </c>
      <c r="E51" s="82">
        <v>270431.60249999998</v>
      </c>
      <c r="F51" s="82">
        <v>647591.24089999998</v>
      </c>
      <c r="G51" s="85" t="s">
        <v>378</v>
      </c>
      <c r="H51" s="84">
        <v>688517.40350000001</v>
      </c>
    </row>
    <row r="52" spans="1:8" x14ac:dyDescent="0.3">
      <c r="A52" s="55" t="s">
        <v>146</v>
      </c>
      <c r="B52" s="83" t="s">
        <v>377</v>
      </c>
      <c r="C52" s="83" t="s">
        <v>377</v>
      </c>
      <c r="D52" s="82">
        <v>2472445.3218000005</v>
      </c>
      <c r="E52" s="82">
        <v>2274662.1511000004</v>
      </c>
      <c r="F52" s="82">
        <v>3776680.3604999986</v>
      </c>
      <c r="G52" s="83" t="s">
        <v>377</v>
      </c>
      <c r="H52" s="84">
        <v>3776680.3604999986</v>
      </c>
    </row>
    <row r="53" spans="1:8" x14ac:dyDescent="0.3">
      <c r="A53" s="55" t="s">
        <v>151</v>
      </c>
      <c r="B53" s="82">
        <v>13781891.739599999</v>
      </c>
      <c r="C53" s="82">
        <v>32774551.072500005</v>
      </c>
      <c r="D53" s="82">
        <v>41655287.401799999</v>
      </c>
      <c r="E53" s="82">
        <v>53345949.603499986</v>
      </c>
      <c r="F53" s="82">
        <v>46058532.014100105</v>
      </c>
      <c r="G53" s="85">
        <v>23391253.988499999</v>
      </c>
      <c r="H53" s="84">
        <v>69449786.002600089</v>
      </c>
    </row>
    <row r="54" spans="1:8" x14ac:dyDescent="0.3">
      <c r="A54" s="55" t="s">
        <v>147</v>
      </c>
      <c r="B54" s="82">
        <v>37451402.473500013</v>
      </c>
      <c r="C54" s="82">
        <v>111415612.67230003</v>
      </c>
      <c r="D54" s="82">
        <v>129203002.35240005</v>
      </c>
      <c r="E54" s="82">
        <v>123501138.24219991</v>
      </c>
      <c r="F54" s="82">
        <v>120349877.08009991</v>
      </c>
      <c r="G54" s="85">
        <v>87997145.343499959</v>
      </c>
      <c r="H54" s="84">
        <v>208347022.42360017</v>
      </c>
    </row>
    <row r="55" spans="1:8" x14ac:dyDescent="0.3">
      <c r="A55" s="55" t="s">
        <v>148</v>
      </c>
      <c r="B55" s="82">
        <v>255308.88070000001</v>
      </c>
      <c r="C55" s="83" t="s">
        <v>377</v>
      </c>
      <c r="D55" s="82">
        <v>841924.58200000017</v>
      </c>
      <c r="E55" s="82">
        <v>744466.20450000011</v>
      </c>
      <c r="F55" s="82">
        <v>885998.58240000007</v>
      </c>
      <c r="G55" s="85" t="s">
        <v>378</v>
      </c>
      <c r="H55" s="84">
        <v>943469.26800000004</v>
      </c>
    </row>
    <row r="56" spans="1:8" x14ac:dyDescent="0.3">
      <c r="A56" s="55" t="s">
        <v>149</v>
      </c>
      <c r="B56" s="83" t="s">
        <v>377</v>
      </c>
      <c r="C56" s="83" t="s">
        <v>377</v>
      </c>
      <c r="D56" s="82">
        <v>3578840.3192999996</v>
      </c>
      <c r="E56" s="82">
        <v>2855119.3966000006</v>
      </c>
      <c r="F56" s="82">
        <v>1832056.0728000004</v>
      </c>
      <c r="G56" s="85">
        <v>288036.32559999998</v>
      </c>
      <c r="H56" s="84">
        <v>2120092.3983999989</v>
      </c>
    </row>
    <row r="57" spans="1:8" x14ac:dyDescent="0.3">
      <c r="A57" s="55" t="s">
        <v>150</v>
      </c>
      <c r="B57" s="83" t="s">
        <v>377</v>
      </c>
      <c r="C57" s="83" t="s">
        <v>377</v>
      </c>
      <c r="D57" s="83" t="s">
        <v>377</v>
      </c>
      <c r="E57" s="82">
        <v>373147.37729999999</v>
      </c>
      <c r="F57" s="82">
        <v>260550.0998</v>
      </c>
      <c r="G57" s="85" t="s">
        <v>378</v>
      </c>
      <c r="H57" s="84">
        <v>305314.23980000004</v>
      </c>
    </row>
    <row r="58" spans="1:8" x14ac:dyDescent="0.3">
      <c r="A58" s="55" t="s">
        <v>152</v>
      </c>
      <c r="B58" s="83" t="s">
        <v>377</v>
      </c>
      <c r="C58" s="83" t="s">
        <v>377</v>
      </c>
      <c r="D58" s="83" t="s">
        <v>377</v>
      </c>
      <c r="E58" s="83" t="s">
        <v>377</v>
      </c>
      <c r="F58" s="82" t="s">
        <v>378</v>
      </c>
      <c r="G58" s="83" t="s">
        <v>377</v>
      </c>
      <c r="H58" s="84" t="s">
        <v>378</v>
      </c>
    </row>
    <row r="59" spans="1:8" x14ac:dyDescent="0.3">
      <c r="A59" s="55" t="s">
        <v>153</v>
      </c>
      <c r="B59" s="83" t="s">
        <v>377</v>
      </c>
      <c r="C59" s="83" t="s">
        <v>377</v>
      </c>
      <c r="D59" s="83" t="s">
        <v>377</v>
      </c>
      <c r="E59" s="83" t="s">
        <v>377</v>
      </c>
      <c r="F59" s="82" t="s">
        <v>378</v>
      </c>
      <c r="G59" s="85" t="s">
        <v>378</v>
      </c>
      <c r="H59" s="84" t="s">
        <v>378</v>
      </c>
    </row>
    <row r="60" spans="1:8" x14ac:dyDescent="0.3">
      <c r="A60" s="55" t="s">
        <v>154</v>
      </c>
      <c r="B60" s="83" t="s">
        <v>377</v>
      </c>
      <c r="C60" s="83" t="s">
        <v>377</v>
      </c>
      <c r="D60" s="83" t="s">
        <v>377</v>
      </c>
      <c r="E60" s="83" t="s">
        <v>377</v>
      </c>
      <c r="F60" s="82" t="s">
        <v>378</v>
      </c>
      <c r="G60" s="83" t="s">
        <v>377</v>
      </c>
      <c r="H60" s="84" t="s">
        <v>378</v>
      </c>
    </row>
    <row r="61" spans="1:8" x14ac:dyDescent="0.3">
      <c r="A61" s="55" t="s">
        <v>158</v>
      </c>
      <c r="B61" s="83" t="s">
        <v>377</v>
      </c>
      <c r="C61" s="83" t="s">
        <v>377</v>
      </c>
      <c r="D61" s="82">
        <v>5018882.8998999996</v>
      </c>
      <c r="E61" s="82">
        <v>777170.18550000002</v>
      </c>
      <c r="F61" s="82">
        <v>5405619.5973000005</v>
      </c>
      <c r="G61" s="85">
        <v>1256604.6686</v>
      </c>
      <c r="H61" s="84">
        <v>6662224.2659000028</v>
      </c>
    </row>
    <row r="62" spans="1:8" x14ac:dyDescent="0.3">
      <c r="A62" s="55" t="s">
        <v>159</v>
      </c>
      <c r="B62" s="83" t="s">
        <v>377</v>
      </c>
      <c r="C62" s="83" t="s">
        <v>377</v>
      </c>
      <c r="D62" s="82">
        <v>367360.41379999998</v>
      </c>
      <c r="E62" s="82">
        <v>142009.02369999999</v>
      </c>
      <c r="F62" s="82">
        <v>279111.99640000006</v>
      </c>
      <c r="G62" s="85" t="s">
        <v>378</v>
      </c>
      <c r="H62" s="84">
        <v>333930.93690000003</v>
      </c>
    </row>
    <row r="63" spans="1:8" x14ac:dyDescent="0.3">
      <c r="A63" s="55" t="s">
        <v>160</v>
      </c>
      <c r="B63" s="82">
        <v>2623800.9914000002</v>
      </c>
      <c r="C63" s="82">
        <v>20193304.588199999</v>
      </c>
      <c r="D63" s="82">
        <v>10375083.146199998</v>
      </c>
      <c r="E63" s="82">
        <v>9943030.4139000028</v>
      </c>
      <c r="F63" s="82">
        <v>9880071.0342999995</v>
      </c>
      <c r="G63" s="85">
        <v>29440323.690399997</v>
      </c>
      <c r="H63" s="84">
        <v>39320394.724699996</v>
      </c>
    </row>
    <row r="64" spans="1:8" x14ac:dyDescent="0.3">
      <c r="A64" s="55" t="s">
        <v>375</v>
      </c>
      <c r="B64" s="82">
        <v>12093295.929799998</v>
      </c>
      <c r="C64" s="82">
        <v>11919336.885500001</v>
      </c>
      <c r="D64" s="82">
        <v>5118057.108500001</v>
      </c>
      <c r="E64" s="82">
        <v>8594972.0308999997</v>
      </c>
      <c r="F64" s="82">
        <v>7832448.1136000017</v>
      </c>
      <c r="G64" s="85">
        <v>11362433.095699999</v>
      </c>
      <c r="H64" s="84">
        <v>19194881.209299996</v>
      </c>
    </row>
    <row r="65" spans="1:8" x14ac:dyDescent="0.3">
      <c r="A65" s="55" t="s">
        <v>168</v>
      </c>
      <c r="B65" s="83" t="s">
        <v>377</v>
      </c>
      <c r="C65" s="83" t="s">
        <v>377</v>
      </c>
      <c r="D65" s="83" t="s">
        <v>377</v>
      </c>
      <c r="E65" s="82">
        <v>8566343.8753999993</v>
      </c>
      <c r="F65" s="82">
        <v>11262463.841400001</v>
      </c>
      <c r="G65" s="85">
        <v>2905291.6733999988</v>
      </c>
      <c r="H65" s="84">
        <v>14167755.514800001</v>
      </c>
    </row>
    <row r="66" spans="1:8" x14ac:dyDescent="0.3">
      <c r="A66" s="55" t="s">
        <v>161</v>
      </c>
      <c r="B66" s="83" t="s">
        <v>377</v>
      </c>
      <c r="C66" s="83" t="s">
        <v>377</v>
      </c>
      <c r="D66" s="83" t="s">
        <v>377</v>
      </c>
      <c r="E66" s="83" t="s">
        <v>377</v>
      </c>
      <c r="F66" s="82">
        <v>124741.46519999999</v>
      </c>
      <c r="G66" s="83" t="s">
        <v>377</v>
      </c>
      <c r="H66" s="84">
        <v>124741.46519999999</v>
      </c>
    </row>
    <row r="67" spans="1:8" x14ac:dyDescent="0.3">
      <c r="A67" s="55" t="s">
        <v>162</v>
      </c>
      <c r="B67" s="83" t="s">
        <v>377</v>
      </c>
      <c r="C67" s="83" t="s">
        <v>377</v>
      </c>
      <c r="D67" s="83" t="s">
        <v>377</v>
      </c>
      <c r="E67" s="82">
        <v>917260.85490000003</v>
      </c>
      <c r="F67" s="82">
        <v>1437332.7748000005</v>
      </c>
      <c r="G67" s="85">
        <v>264186.88820000004</v>
      </c>
      <c r="H67" s="84">
        <v>1701519.6630000011</v>
      </c>
    </row>
    <row r="68" spans="1:8" x14ac:dyDescent="0.3">
      <c r="A68" s="55" t="s">
        <v>163</v>
      </c>
      <c r="B68" s="83" t="s">
        <v>377</v>
      </c>
      <c r="C68" s="83" t="s">
        <v>377</v>
      </c>
      <c r="D68" s="82">
        <v>48224016.492800005</v>
      </c>
      <c r="E68" s="82">
        <v>88624430.065799922</v>
      </c>
      <c r="F68" s="82">
        <v>126409263.48839973</v>
      </c>
      <c r="G68" s="85">
        <v>116356677.2931</v>
      </c>
      <c r="H68" s="84">
        <v>242765940.78149977</v>
      </c>
    </row>
    <row r="69" spans="1:8" x14ac:dyDescent="0.3">
      <c r="A69" s="55" t="s">
        <v>164</v>
      </c>
      <c r="B69" s="83" t="s">
        <v>377</v>
      </c>
      <c r="C69" s="83" t="s">
        <v>377</v>
      </c>
      <c r="D69" s="83" t="s">
        <v>377</v>
      </c>
      <c r="E69" s="83" t="s">
        <v>377</v>
      </c>
      <c r="F69" s="82" t="s">
        <v>378</v>
      </c>
      <c r="G69" s="85" t="s">
        <v>378</v>
      </c>
      <c r="H69" s="84" t="s">
        <v>378</v>
      </c>
    </row>
    <row r="70" spans="1:8" x14ac:dyDescent="0.3">
      <c r="A70" s="55" t="s">
        <v>165</v>
      </c>
      <c r="B70" s="83" t="s">
        <v>377</v>
      </c>
      <c r="C70" s="83" t="s">
        <v>377</v>
      </c>
      <c r="D70" s="82">
        <v>2931786.1875</v>
      </c>
      <c r="E70" s="82">
        <v>4464224.2729999991</v>
      </c>
      <c r="F70" s="82">
        <v>1307147.8588000003</v>
      </c>
      <c r="G70" s="85" t="s">
        <v>378</v>
      </c>
      <c r="H70" s="84">
        <v>1317080.4046000005</v>
      </c>
    </row>
    <row r="71" spans="1:8" x14ac:dyDescent="0.3">
      <c r="A71" s="55" t="s">
        <v>167</v>
      </c>
      <c r="B71" s="82">
        <v>2057990.3319000003</v>
      </c>
      <c r="C71" s="83" t="s">
        <v>377</v>
      </c>
      <c r="D71" s="82">
        <v>3604610.0640999991</v>
      </c>
      <c r="E71" s="82">
        <v>6073159.2783999993</v>
      </c>
      <c r="F71" s="82">
        <v>2797030.1717999992</v>
      </c>
      <c r="G71" s="85">
        <v>1019236.7253</v>
      </c>
      <c r="H71" s="84">
        <v>3816266.8970999988</v>
      </c>
    </row>
    <row r="72" spans="1:8" x14ac:dyDescent="0.3">
      <c r="A72" s="55" t="s">
        <v>170</v>
      </c>
      <c r="B72" s="83" t="s">
        <v>377</v>
      </c>
      <c r="C72" s="83" t="s">
        <v>377</v>
      </c>
      <c r="D72" s="83" t="s">
        <v>377</v>
      </c>
      <c r="E72" s="83" t="s">
        <v>377</v>
      </c>
      <c r="F72" s="82">
        <v>1047480.7999999999</v>
      </c>
      <c r="G72" s="85">
        <v>791435.71409999998</v>
      </c>
      <c r="H72" s="84">
        <v>1838916.5141000007</v>
      </c>
    </row>
    <row r="73" spans="1:8" x14ac:dyDescent="0.3">
      <c r="A73" s="55" t="s">
        <v>171</v>
      </c>
      <c r="B73" s="83" t="s">
        <v>377</v>
      </c>
      <c r="C73" s="83" t="s">
        <v>377</v>
      </c>
      <c r="D73" s="83" t="s">
        <v>377</v>
      </c>
      <c r="E73" s="82">
        <v>129680.9235</v>
      </c>
      <c r="F73" s="82">
        <v>292078.20660000003</v>
      </c>
      <c r="G73" s="85">
        <v>488954.09580000001</v>
      </c>
      <c r="H73" s="84">
        <v>781032.30240000004</v>
      </c>
    </row>
    <row r="74" spans="1:8" x14ac:dyDescent="0.3">
      <c r="A74" s="55" t="s">
        <v>172</v>
      </c>
      <c r="B74" s="83" t="s">
        <v>377</v>
      </c>
      <c r="C74" s="83" t="s">
        <v>377</v>
      </c>
      <c r="D74" s="83" t="s">
        <v>377</v>
      </c>
      <c r="E74" s="82">
        <v>105325.51419999998</v>
      </c>
      <c r="F74" s="82">
        <v>850435.12310000008</v>
      </c>
      <c r="G74" s="83" t="s">
        <v>377</v>
      </c>
      <c r="H74" s="84">
        <v>850435.12310000008</v>
      </c>
    </row>
    <row r="75" spans="1:8" x14ac:dyDescent="0.3">
      <c r="A75" s="55" t="s">
        <v>173</v>
      </c>
      <c r="B75" s="83" t="s">
        <v>377</v>
      </c>
      <c r="C75" s="83" t="s">
        <v>377</v>
      </c>
      <c r="D75" s="83" t="s">
        <v>377</v>
      </c>
      <c r="E75" s="83" t="s">
        <v>377</v>
      </c>
      <c r="F75" s="82">
        <v>2995562.7945000012</v>
      </c>
      <c r="G75" s="83" t="s">
        <v>377</v>
      </c>
      <c r="H75" s="84">
        <v>2995562.7945000012</v>
      </c>
    </row>
    <row r="76" spans="1:8" x14ac:dyDescent="0.3">
      <c r="A76" s="55" t="s">
        <v>174</v>
      </c>
      <c r="B76" s="83" t="s">
        <v>377</v>
      </c>
      <c r="C76" s="83" t="s">
        <v>377</v>
      </c>
      <c r="D76" s="83" t="s">
        <v>377</v>
      </c>
      <c r="E76" s="82">
        <v>809149.23839999991</v>
      </c>
      <c r="F76" s="82">
        <v>1225274.0220999999</v>
      </c>
      <c r="G76" s="83" t="s">
        <v>377</v>
      </c>
      <c r="H76" s="84">
        <v>1225274.0220999999</v>
      </c>
    </row>
    <row r="77" spans="1:8" x14ac:dyDescent="0.3">
      <c r="A77" s="55" t="s">
        <v>177</v>
      </c>
      <c r="B77" s="83" t="s">
        <v>377</v>
      </c>
      <c r="C77" s="83" t="s">
        <v>377</v>
      </c>
      <c r="D77" s="82">
        <v>225644.05900000001</v>
      </c>
      <c r="E77" s="82">
        <v>603270.83120000013</v>
      </c>
      <c r="F77" s="82">
        <v>927268.90190000017</v>
      </c>
      <c r="G77" s="85" t="s">
        <v>378</v>
      </c>
      <c r="H77" s="84">
        <v>958180.82250000024</v>
      </c>
    </row>
    <row r="78" spans="1:8" x14ac:dyDescent="0.3">
      <c r="A78" s="55" t="s">
        <v>178</v>
      </c>
      <c r="B78" s="82">
        <v>2568999.4445000002</v>
      </c>
      <c r="C78" s="83" t="s">
        <v>377</v>
      </c>
      <c r="D78" s="82">
        <v>1571818.6453</v>
      </c>
      <c r="E78" s="82">
        <v>2771233.3507999997</v>
      </c>
      <c r="F78" s="82">
        <v>2430994.9278000002</v>
      </c>
      <c r="G78" s="83" t="s">
        <v>377</v>
      </c>
      <c r="H78" s="84">
        <v>2430994.9278000002</v>
      </c>
    </row>
    <row r="79" spans="1:8" x14ac:dyDescent="0.3">
      <c r="A79" s="55" t="s">
        <v>179</v>
      </c>
      <c r="B79" s="82">
        <v>477379658.65579993</v>
      </c>
      <c r="C79" s="82">
        <v>733020333.03809845</v>
      </c>
      <c r="D79" s="82">
        <v>737020806.4781028</v>
      </c>
      <c r="E79" s="82">
        <v>733660883.11669791</v>
      </c>
      <c r="F79" s="82">
        <v>713054439.26749897</v>
      </c>
      <c r="G79" s="85">
        <v>53981513.574299917</v>
      </c>
      <c r="H79" s="84">
        <v>767035952.84179819</v>
      </c>
    </row>
    <row r="80" spans="1:8" x14ac:dyDescent="0.3">
      <c r="A80" s="55" t="s">
        <v>180</v>
      </c>
      <c r="B80" s="83" t="s">
        <v>377</v>
      </c>
      <c r="C80" s="83" t="s">
        <v>377</v>
      </c>
      <c r="D80" s="83" t="s">
        <v>377</v>
      </c>
      <c r="E80" s="82">
        <v>2139115.8044999996</v>
      </c>
      <c r="F80" s="82">
        <v>4202422.7308000028</v>
      </c>
      <c r="G80" s="85">
        <v>522138.78840000002</v>
      </c>
      <c r="H80" s="84">
        <v>4724561.5192000046</v>
      </c>
    </row>
    <row r="81" spans="1:8" x14ac:dyDescent="0.3">
      <c r="A81" s="55" t="s">
        <v>181</v>
      </c>
      <c r="B81" s="82">
        <v>1036487.7758999999</v>
      </c>
      <c r="C81" s="83" t="s">
        <v>377</v>
      </c>
      <c r="D81" s="82">
        <v>898801.98910000001</v>
      </c>
      <c r="E81" s="82">
        <v>1719581.7067999998</v>
      </c>
      <c r="F81" s="82">
        <v>1700414.1589999991</v>
      </c>
      <c r="G81" s="85">
        <v>314325.23219999997</v>
      </c>
      <c r="H81" s="84">
        <v>2014739.3911999988</v>
      </c>
    </row>
    <row r="82" spans="1:8" x14ac:dyDescent="0.3">
      <c r="A82" s="55" t="s">
        <v>182</v>
      </c>
      <c r="B82" s="83" t="s">
        <v>377</v>
      </c>
      <c r="C82" s="83" t="s">
        <v>377</v>
      </c>
      <c r="D82" s="82">
        <v>465882.77209999994</v>
      </c>
      <c r="E82" s="82">
        <v>182522.7487</v>
      </c>
      <c r="F82" s="82">
        <v>124192.98199999999</v>
      </c>
      <c r="G82" s="83" t="s">
        <v>377</v>
      </c>
      <c r="H82" s="84">
        <v>124192.98199999999</v>
      </c>
    </row>
    <row r="83" spans="1:8" x14ac:dyDescent="0.3">
      <c r="A83" s="55" t="s">
        <v>183</v>
      </c>
      <c r="B83" s="83" t="s">
        <v>377</v>
      </c>
      <c r="C83" s="83" t="s">
        <v>377</v>
      </c>
      <c r="D83" s="82">
        <v>220010.80000000002</v>
      </c>
      <c r="E83" s="82">
        <v>464439.58790000004</v>
      </c>
      <c r="F83" s="82" t="s">
        <v>378</v>
      </c>
      <c r="G83" s="83" t="s">
        <v>377</v>
      </c>
      <c r="H83" s="84" t="s">
        <v>378</v>
      </c>
    </row>
    <row r="84" spans="1:8" x14ac:dyDescent="0.3">
      <c r="A84" s="55" t="s">
        <v>184</v>
      </c>
      <c r="B84" s="83" t="s">
        <v>377</v>
      </c>
      <c r="C84" s="83" t="s">
        <v>377</v>
      </c>
      <c r="D84" s="83" t="s">
        <v>377</v>
      </c>
      <c r="E84" s="83" t="s">
        <v>377</v>
      </c>
      <c r="F84" s="82" t="s">
        <v>378</v>
      </c>
      <c r="G84" s="83" t="s">
        <v>377</v>
      </c>
      <c r="H84" s="84" t="s">
        <v>378</v>
      </c>
    </row>
    <row r="85" spans="1:8" x14ac:dyDescent="0.3">
      <c r="A85" s="55" t="s">
        <v>185</v>
      </c>
      <c r="B85" s="82">
        <v>904329.86859999993</v>
      </c>
      <c r="C85" s="83" t="s">
        <v>377</v>
      </c>
      <c r="D85" s="82">
        <v>1587066.6821999999</v>
      </c>
      <c r="E85" s="82">
        <v>4437586.9646000005</v>
      </c>
      <c r="F85" s="82">
        <v>3145510.1130999997</v>
      </c>
      <c r="G85" s="85">
        <v>109117.49409999998</v>
      </c>
      <c r="H85" s="84">
        <v>3254627.607199999</v>
      </c>
    </row>
    <row r="86" spans="1:8" x14ac:dyDescent="0.3">
      <c r="A86" s="55" t="s">
        <v>186</v>
      </c>
      <c r="B86" s="83" t="s">
        <v>377</v>
      </c>
      <c r="C86" s="83" t="s">
        <v>377</v>
      </c>
      <c r="D86" s="83" t="s">
        <v>377</v>
      </c>
      <c r="E86" s="83" t="s">
        <v>377</v>
      </c>
      <c r="F86" s="82">
        <v>763458.88770000008</v>
      </c>
      <c r="G86" s="83" t="s">
        <v>377</v>
      </c>
      <c r="H86" s="84">
        <v>763458.88770000008</v>
      </c>
    </row>
    <row r="87" spans="1:8" x14ac:dyDescent="0.3">
      <c r="A87" s="55" t="s">
        <v>197</v>
      </c>
      <c r="B87" s="83" t="s">
        <v>377</v>
      </c>
      <c r="C87" s="83" t="s">
        <v>377</v>
      </c>
      <c r="D87" s="83" t="s">
        <v>377</v>
      </c>
      <c r="E87" s="82">
        <v>4617877.5844000001</v>
      </c>
      <c r="F87" s="82">
        <v>193939.00389999995</v>
      </c>
      <c r="G87" s="85">
        <v>4904094.5029999968</v>
      </c>
      <c r="H87" s="84">
        <v>5098033.5068999976</v>
      </c>
    </row>
    <row r="88" spans="1:8" x14ac:dyDescent="0.3">
      <c r="A88" s="55" t="s">
        <v>187</v>
      </c>
      <c r="B88" s="83" t="s">
        <v>377</v>
      </c>
      <c r="C88" s="83" t="s">
        <v>377</v>
      </c>
      <c r="D88" s="82" t="s">
        <v>378</v>
      </c>
      <c r="E88" s="82">
        <v>2034836.5666999999</v>
      </c>
      <c r="F88" s="82">
        <v>660250.67729999986</v>
      </c>
      <c r="G88" s="83" t="s">
        <v>377</v>
      </c>
      <c r="H88" s="84">
        <v>660250.67729999986</v>
      </c>
    </row>
    <row r="89" spans="1:8" x14ac:dyDescent="0.3">
      <c r="A89" s="55" t="s">
        <v>188</v>
      </c>
      <c r="B89" s="82">
        <v>3653492.2327999999</v>
      </c>
      <c r="C89" s="83" t="s">
        <v>377</v>
      </c>
      <c r="D89" s="82">
        <v>2601324.3697000002</v>
      </c>
      <c r="E89" s="82">
        <v>4632445.3860999998</v>
      </c>
      <c r="F89" s="82">
        <v>5047334.4278999995</v>
      </c>
      <c r="G89" s="85" t="s">
        <v>378</v>
      </c>
      <c r="H89" s="84">
        <v>5081591.353099999</v>
      </c>
    </row>
    <row r="90" spans="1:8" x14ac:dyDescent="0.3">
      <c r="A90" s="55" t="s">
        <v>189</v>
      </c>
      <c r="B90" s="83" t="s">
        <v>377</v>
      </c>
      <c r="C90" s="83" t="s">
        <v>377</v>
      </c>
      <c r="D90" s="83" t="s">
        <v>377</v>
      </c>
      <c r="E90" s="82">
        <v>185877.97389999998</v>
      </c>
      <c r="F90" s="82">
        <v>277540.57209999999</v>
      </c>
      <c r="G90" s="83" t="s">
        <v>377</v>
      </c>
      <c r="H90" s="84">
        <v>277540.57209999999</v>
      </c>
    </row>
    <row r="91" spans="1:8" x14ac:dyDescent="0.3">
      <c r="A91" s="55" t="s">
        <v>191</v>
      </c>
      <c r="B91" s="82">
        <v>2097710.6836000001</v>
      </c>
      <c r="C91" s="83" t="s">
        <v>377</v>
      </c>
      <c r="D91" s="83" t="s">
        <v>377</v>
      </c>
      <c r="E91" s="82">
        <v>2322117.8711999999</v>
      </c>
      <c r="F91" s="82">
        <v>845655.77600000042</v>
      </c>
      <c r="G91" s="85">
        <v>246490.1133</v>
      </c>
      <c r="H91" s="84">
        <v>1092145.8893000002</v>
      </c>
    </row>
    <row r="92" spans="1:8" x14ac:dyDescent="0.3">
      <c r="A92" s="55" t="s">
        <v>192</v>
      </c>
      <c r="B92" s="83" t="s">
        <v>377</v>
      </c>
      <c r="C92" s="83" t="s">
        <v>377</v>
      </c>
      <c r="D92" s="83" t="s">
        <v>377</v>
      </c>
      <c r="E92" s="83" t="s">
        <v>377</v>
      </c>
      <c r="F92" s="82">
        <v>533714.96109999996</v>
      </c>
      <c r="G92" s="85">
        <v>490795.04629999999</v>
      </c>
      <c r="H92" s="84">
        <v>1024510.0074</v>
      </c>
    </row>
    <row r="93" spans="1:8" x14ac:dyDescent="0.3">
      <c r="A93" s="55" t="s">
        <v>193</v>
      </c>
      <c r="B93" s="83" t="s">
        <v>377</v>
      </c>
      <c r="C93" s="83" t="s">
        <v>377</v>
      </c>
      <c r="D93" s="83" t="s">
        <v>377</v>
      </c>
      <c r="E93" s="83" t="s">
        <v>377</v>
      </c>
      <c r="F93" s="82">
        <v>206404.6587</v>
      </c>
      <c r="G93" s="83" t="s">
        <v>377</v>
      </c>
      <c r="H93" s="84">
        <v>206404.6587</v>
      </c>
    </row>
    <row r="94" spans="1:8" x14ac:dyDescent="0.3">
      <c r="A94" s="55" t="s">
        <v>194</v>
      </c>
      <c r="B94" s="83" t="s">
        <v>377</v>
      </c>
      <c r="C94" s="83" t="s">
        <v>377</v>
      </c>
      <c r="D94" s="82">
        <v>6803150.9151999997</v>
      </c>
      <c r="E94" s="82">
        <v>5331907.6422000015</v>
      </c>
      <c r="F94" s="82">
        <v>5363326.1354000056</v>
      </c>
      <c r="G94" s="83" t="s">
        <v>377</v>
      </c>
      <c r="H94" s="84">
        <v>5363326.1354000056</v>
      </c>
    </row>
    <row r="95" spans="1:8" x14ac:dyDescent="0.3">
      <c r="A95" s="55" t="s">
        <v>195</v>
      </c>
      <c r="B95" s="83" t="s">
        <v>377</v>
      </c>
      <c r="C95" s="83" t="s">
        <v>377</v>
      </c>
      <c r="D95" s="82">
        <v>4921242.0606999984</v>
      </c>
      <c r="E95" s="82">
        <v>7183216.2981000012</v>
      </c>
      <c r="F95" s="82">
        <v>12855367.505799999</v>
      </c>
      <c r="G95" s="85" t="s">
        <v>378</v>
      </c>
      <c r="H95" s="84">
        <v>12901797.998</v>
      </c>
    </row>
    <row r="96" spans="1:8" x14ac:dyDescent="0.3">
      <c r="A96" s="55" t="s">
        <v>196</v>
      </c>
      <c r="B96" s="83" t="s">
        <v>377</v>
      </c>
      <c r="C96" s="83" t="s">
        <v>377</v>
      </c>
      <c r="D96" s="83" t="s">
        <v>377</v>
      </c>
      <c r="E96" s="83" t="s">
        <v>377</v>
      </c>
      <c r="F96" s="82">
        <v>424905.0993</v>
      </c>
      <c r="G96" s="83" t="s">
        <v>377</v>
      </c>
      <c r="H96" s="84">
        <v>424905.0993</v>
      </c>
    </row>
    <row r="97" spans="1:8" x14ac:dyDescent="0.3">
      <c r="A97" s="55" t="s">
        <v>198</v>
      </c>
      <c r="B97" s="83" t="s">
        <v>377</v>
      </c>
      <c r="C97" s="83" t="s">
        <v>377</v>
      </c>
      <c r="D97" s="83" t="s">
        <v>377</v>
      </c>
      <c r="E97" s="83" t="s">
        <v>377</v>
      </c>
      <c r="F97" s="82" t="s">
        <v>378</v>
      </c>
      <c r="G97" s="83" t="s">
        <v>377</v>
      </c>
      <c r="H97" s="84" t="s">
        <v>378</v>
      </c>
    </row>
    <row r="98" spans="1:8" x14ac:dyDescent="0.3">
      <c r="A98" s="55" t="s">
        <v>199</v>
      </c>
      <c r="B98" s="83" t="s">
        <v>377</v>
      </c>
      <c r="C98" s="83" t="s">
        <v>377</v>
      </c>
      <c r="D98" s="83" t="s">
        <v>377</v>
      </c>
      <c r="E98" s="82">
        <v>1685167.1119000004</v>
      </c>
      <c r="F98" s="82">
        <v>1762726.7494000008</v>
      </c>
      <c r="G98" s="85" t="s">
        <v>378</v>
      </c>
      <c r="H98" s="84">
        <v>1801663.1705000007</v>
      </c>
    </row>
    <row r="99" spans="1:8" x14ac:dyDescent="0.3">
      <c r="A99" s="55" t="s">
        <v>200</v>
      </c>
      <c r="B99" s="83" t="s">
        <v>377</v>
      </c>
      <c r="C99" s="83" t="s">
        <v>377</v>
      </c>
      <c r="D99" s="82">
        <v>226872.51989999998</v>
      </c>
      <c r="E99" s="82">
        <v>175368.68579999998</v>
      </c>
      <c r="F99" s="82">
        <v>435315.5926999998</v>
      </c>
      <c r="G99" s="83" t="s">
        <v>377</v>
      </c>
      <c r="H99" s="84">
        <v>435315.5926999998</v>
      </c>
    </row>
    <row r="100" spans="1:8" x14ac:dyDescent="0.3">
      <c r="A100" s="55" t="s">
        <v>201</v>
      </c>
      <c r="B100" s="83" t="s">
        <v>377</v>
      </c>
      <c r="C100" s="83" t="s">
        <v>377</v>
      </c>
      <c r="D100" s="83" t="s">
        <v>377</v>
      </c>
      <c r="E100" s="82">
        <v>568967.68119999999</v>
      </c>
      <c r="F100" s="82">
        <v>1060895.2404</v>
      </c>
      <c r="G100" s="83" t="s">
        <v>377</v>
      </c>
      <c r="H100" s="84">
        <v>1060895.2404</v>
      </c>
    </row>
    <row r="101" spans="1:8" x14ac:dyDescent="0.3">
      <c r="A101" s="55" t="s">
        <v>202</v>
      </c>
      <c r="B101" s="83" t="s">
        <v>377</v>
      </c>
      <c r="C101" s="83" t="s">
        <v>377</v>
      </c>
      <c r="D101" s="83" t="s">
        <v>377</v>
      </c>
      <c r="E101" s="83" t="s">
        <v>377</v>
      </c>
      <c r="F101" s="82">
        <v>321651.93779999996</v>
      </c>
      <c r="G101" s="83" t="s">
        <v>377</v>
      </c>
      <c r="H101" s="84">
        <v>321651.93779999996</v>
      </c>
    </row>
    <row r="102" spans="1:8" x14ac:dyDescent="0.3">
      <c r="A102" s="55" t="s">
        <v>203</v>
      </c>
      <c r="B102" s="83" t="s">
        <v>377</v>
      </c>
      <c r="C102" s="83" t="s">
        <v>377</v>
      </c>
      <c r="D102" s="82">
        <v>629761.87069999997</v>
      </c>
      <c r="E102" s="82">
        <v>243245.72899999999</v>
      </c>
      <c r="F102" s="82">
        <v>408792.25969999994</v>
      </c>
      <c r="G102" s="83" t="s">
        <v>377</v>
      </c>
      <c r="H102" s="84">
        <v>408792.25969999994</v>
      </c>
    </row>
    <row r="103" spans="1:8" x14ac:dyDescent="0.3">
      <c r="A103" s="55" t="s">
        <v>204</v>
      </c>
      <c r="B103" s="83" t="s">
        <v>377</v>
      </c>
      <c r="C103" s="83" t="s">
        <v>377</v>
      </c>
      <c r="D103" s="83" t="s">
        <v>377</v>
      </c>
      <c r="E103" s="82">
        <v>345284.18260000006</v>
      </c>
      <c r="F103" s="82">
        <v>653922.62140000006</v>
      </c>
      <c r="G103" s="85" t="s">
        <v>378</v>
      </c>
      <c r="H103" s="84">
        <v>732413.79680000013</v>
      </c>
    </row>
    <row r="104" spans="1:8" x14ac:dyDescent="0.3">
      <c r="A104" s="55" t="s">
        <v>205</v>
      </c>
      <c r="B104" s="83" t="s">
        <v>377</v>
      </c>
      <c r="C104" s="83" t="s">
        <v>377</v>
      </c>
      <c r="D104" s="82">
        <v>596399.14970000007</v>
      </c>
      <c r="E104" s="82">
        <v>942250.30559999985</v>
      </c>
      <c r="F104" s="82">
        <v>966957.32009999978</v>
      </c>
      <c r="G104" s="85" t="s">
        <v>378</v>
      </c>
      <c r="H104" s="84">
        <v>978365.49459999974</v>
      </c>
    </row>
    <row r="105" spans="1:8" x14ac:dyDescent="0.3">
      <c r="A105" s="55" t="s">
        <v>207</v>
      </c>
      <c r="B105" s="82">
        <v>1907230.8948000001</v>
      </c>
      <c r="C105" s="83" t="s">
        <v>377</v>
      </c>
      <c r="D105" s="82">
        <v>5862214.979199999</v>
      </c>
      <c r="E105" s="82">
        <v>4157050.7344</v>
      </c>
      <c r="F105" s="82">
        <v>1931641.8593000006</v>
      </c>
      <c r="G105" s="85" t="s">
        <v>378</v>
      </c>
      <c r="H105" s="84">
        <v>1999210.3481000005</v>
      </c>
    </row>
    <row r="106" spans="1:8" x14ac:dyDescent="0.3">
      <c r="A106" s="55" t="s">
        <v>208</v>
      </c>
      <c r="B106" s="83" t="s">
        <v>377</v>
      </c>
      <c r="C106" s="83" t="s">
        <v>377</v>
      </c>
      <c r="D106" s="82">
        <v>226424.61959999998</v>
      </c>
      <c r="E106" s="82">
        <v>247952.3498</v>
      </c>
      <c r="F106" s="82" t="s">
        <v>378</v>
      </c>
      <c r="G106" s="85" t="s">
        <v>378</v>
      </c>
      <c r="H106" s="84" t="s">
        <v>378</v>
      </c>
    </row>
    <row r="107" spans="1:8" x14ac:dyDescent="0.3">
      <c r="A107" s="55" t="s">
        <v>209</v>
      </c>
      <c r="B107" s="83" t="s">
        <v>377</v>
      </c>
      <c r="C107" s="83" t="s">
        <v>377</v>
      </c>
      <c r="D107" s="83" t="s">
        <v>377</v>
      </c>
      <c r="E107" s="83" t="s">
        <v>377</v>
      </c>
      <c r="F107" s="82">
        <v>1495977.8794999998</v>
      </c>
      <c r="G107" s="83" t="s">
        <v>377</v>
      </c>
      <c r="H107" s="84">
        <v>1495977.8794999998</v>
      </c>
    </row>
    <row r="108" spans="1:8" x14ac:dyDescent="0.3">
      <c r="A108" s="55" t="s">
        <v>210</v>
      </c>
      <c r="B108" s="83" t="s">
        <v>377</v>
      </c>
      <c r="C108" s="83" t="s">
        <v>377</v>
      </c>
      <c r="D108" s="82">
        <v>4689310.7714</v>
      </c>
      <c r="E108" s="82">
        <v>7122666.4354999997</v>
      </c>
      <c r="F108" s="82">
        <v>6196604.0273000002</v>
      </c>
      <c r="G108" s="83" t="s">
        <v>377</v>
      </c>
      <c r="H108" s="84">
        <v>6196604.0273000002</v>
      </c>
    </row>
    <row r="109" spans="1:8" x14ac:dyDescent="0.3">
      <c r="A109" s="55" t="s">
        <v>211</v>
      </c>
      <c r="B109" s="83" t="s">
        <v>377</v>
      </c>
      <c r="C109" s="83" t="s">
        <v>377</v>
      </c>
      <c r="D109" s="83" t="s">
        <v>377</v>
      </c>
      <c r="E109" s="83" t="s">
        <v>377</v>
      </c>
      <c r="F109" s="82" t="s">
        <v>378</v>
      </c>
      <c r="G109" s="83" t="s">
        <v>377</v>
      </c>
      <c r="H109" s="84" t="s">
        <v>378</v>
      </c>
    </row>
    <row r="110" spans="1:8" x14ac:dyDescent="0.3">
      <c r="A110" s="55" t="s">
        <v>212</v>
      </c>
      <c r="B110" s="83" t="s">
        <v>377</v>
      </c>
      <c r="C110" s="83" t="s">
        <v>377</v>
      </c>
      <c r="D110" s="83" t="s">
        <v>377</v>
      </c>
      <c r="E110" s="83" t="s">
        <v>377</v>
      </c>
      <c r="F110" s="82">
        <v>230965.21199999994</v>
      </c>
      <c r="G110" s="85" t="s">
        <v>378</v>
      </c>
      <c r="H110" s="84">
        <v>293349.50719999993</v>
      </c>
    </row>
    <row r="111" spans="1:8" x14ac:dyDescent="0.3">
      <c r="A111" s="55" t="s">
        <v>214</v>
      </c>
      <c r="B111" s="83" t="s">
        <v>377</v>
      </c>
      <c r="C111" s="83" t="s">
        <v>377</v>
      </c>
      <c r="D111" s="83" t="s">
        <v>377</v>
      </c>
      <c r="E111" s="83" t="s">
        <v>377</v>
      </c>
      <c r="F111" s="83" t="s">
        <v>377</v>
      </c>
      <c r="G111" s="82">
        <v>12430148.6983</v>
      </c>
      <c r="H111" s="84">
        <v>12430148.6983</v>
      </c>
    </row>
    <row r="112" spans="1:8" x14ac:dyDescent="0.3">
      <c r="A112" s="55" t="s">
        <v>215</v>
      </c>
      <c r="B112" s="83" t="s">
        <v>377</v>
      </c>
      <c r="C112" s="83" t="s">
        <v>377</v>
      </c>
      <c r="D112" s="83" t="s">
        <v>377</v>
      </c>
      <c r="E112" s="83" t="s">
        <v>377</v>
      </c>
      <c r="F112" s="82">
        <v>223254.64979999998</v>
      </c>
      <c r="G112" s="85" t="s">
        <v>378</v>
      </c>
      <c r="H112" s="84">
        <v>289523.38020000001</v>
      </c>
    </row>
    <row r="113" spans="1:8" x14ac:dyDescent="0.3">
      <c r="A113" s="55" t="s">
        <v>216</v>
      </c>
      <c r="B113" s="83" t="s">
        <v>377</v>
      </c>
      <c r="C113" s="83" t="s">
        <v>377</v>
      </c>
      <c r="D113" s="83" t="s">
        <v>377</v>
      </c>
      <c r="E113" s="82">
        <v>1758377.2436000002</v>
      </c>
      <c r="F113" s="82">
        <v>3523071.6449000007</v>
      </c>
      <c r="G113" s="83" t="s">
        <v>377</v>
      </c>
      <c r="H113" s="84">
        <v>3523071.6449000007</v>
      </c>
    </row>
    <row r="114" spans="1:8" x14ac:dyDescent="0.3">
      <c r="A114" s="55" t="s">
        <v>217</v>
      </c>
      <c r="B114" s="83" t="s">
        <v>377</v>
      </c>
      <c r="C114" s="83" t="s">
        <v>377</v>
      </c>
      <c r="D114" s="83" t="s">
        <v>377</v>
      </c>
      <c r="E114" s="83" t="s">
        <v>377</v>
      </c>
      <c r="F114" s="82" t="s">
        <v>378</v>
      </c>
      <c r="G114" s="83" t="s">
        <v>377</v>
      </c>
      <c r="H114" s="84" t="s">
        <v>378</v>
      </c>
    </row>
    <row r="115" spans="1:8" x14ac:dyDescent="0.3">
      <c r="A115" s="55" t="s">
        <v>218</v>
      </c>
      <c r="B115" s="83" t="s">
        <v>377</v>
      </c>
      <c r="C115" s="83" t="s">
        <v>377</v>
      </c>
      <c r="D115" s="82">
        <v>143817.171</v>
      </c>
      <c r="E115" s="82">
        <v>168688.52989999999</v>
      </c>
      <c r="F115" s="82" t="s">
        <v>378</v>
      </c>
      <c r="G115" s="83" t="s">
        <v>377</v>
      </c>
      <c r="H115" s="84" t="s">
        <v>378</v>
      </c>
    </row>
    <row r="116" spans="1:8" x14ac:dyDescent="0.3">
      <c r="A116" s="55" t="s">
        <v>219</v>
      </c>
      <c r="B116" s="83" t="s">
        <v>377</v>
      </c>
      <c r="C116" s="83" t="s">
        <v>377</v>
      </c>
      <c r="D116" s="82">
        <v>1200082.7581</v>
      </c>
      <c r="E116" s="82">
        <v>1177535.8944000001</v>
      </c>
      <c r="F116" s="82">
        <v>736030.57229999965</v>
      </c>
      <c r="G116" s="85" t="s">
        <v>378</v>
      </c>
      <c r="H116" s="84">
        <v>820305.94030000002</v>
      </c>
    </row>
    <row r="117" spans="1:8" x14ac:dyDescent="0.3">
      <c r="A117" s="55" t="s">
        <v>220</v>
      </c>
      <c r="B117" s="82">
        <v>184408.85070000001</v>
      </c>
      <c r="C117" s="83" t="s">
        <v>377</v>
      </c>
      <c r="D117" s="83" t="s">
        <v>377</v>
      </c>
      <c r="E117" s="82" t="s">
        <v>378</v>
      </c>
      <c r="F117" s="82">
        <v>155290.72159999999</v>
      </c>
      <c r="G117" s="83" t="s">
        <v>377</v>
      </c>
      <c r="H117" s="84">
        <v>155290.72159999999</v>
      </c>
    </row>
    <row r="118" spans="1:8" x14ac:dyDescent="0.3">
      <c r="A118" s="55" t="s">
        <v>221</v>
      </c>
      <c r="B118" s="83" t="s">
        <v>377</v>
      </c>
      <c r="C118" s="83" t="s">
        <v>377</v>
      </c>
      <c r="D118" s="82">
        <v>140333.49670000002</v>
      </c>
      <c r="E118" s="82">
        <v>363421.44230000005</v>
      </c>
      <c r="F118" s="82">
        <v>627250.90720000002</v>
      </c>
      <c r="G118" s="85" t="s">
        <v>378</v>
      </c>
      <c r="H118" s="84">
        <v>702640.02040000004</v>
      </c>
    </row>
    <row r="119" spans="1:8" x14ac:dyDescent="0.3">
      <c r="A119" s="55" t="s">
        <v>222</v>
      </c>
      <c r="B119" s="83" t="s">
        <v>377</v>
      </c>
      <c r="C119" s="83" t="s">
        <v>377</v>
      </c>
      <c r="D119" s="83" t="s">
        <v>377</v>
      </c>
      <c r="E119" s="82">
        <v>1641404.1960999998</v>
      </c>
      <c r="F119" s="82">
        <v>7186882.1200999999</v>
      </c>
      <c r="G119" s="85">
        <v>47052844.879500002</v>
      </c>
      <c r="H119" s="84">
        <v>54239726.999599993</v>
      </c>
    </row>
    <row r="120" spans="1:8" x14ac:dyDescent="0.3">
      <c r="A120" s="55" t="s">
        <v>223</v>
      </c>
      <c r="B120" s="83" t="s">
        <v>377</v>
      </c>
      <c r="C120" s="83" t="s">
        <v>377</v>
      </c>
      <c r="D120" s="83" t="s">
        <v>377</v>
      </c>
      <c r="E120" s="83" t="s">
        <v>377</v>
      </c>
      <c r="F120" s="82">
        <v>268514.73020000005</v>
      </c>
      <c r="G120" s="83" t="s">
        <v>377</v>
      </c>
      <c r="H120" s="84">
        <v>268514.73020000005</v>
      </c>
    </row>
    <row r="121" spans="1:8" x14ac:dyDescent="0.3">
      <c r="A121" s="55" t="s">
        <v>224</v>
      </c>
      <c r="B121" s="83" t="s">
        <v>377</v>
      </c>
      <c r="C121" s="83" t="s">
        <v>377</v>
      </c>
      <c r="D121" s="83" t="s">
        <v>377</v>
      </c>
      <c r="E121" s="82" t="s">
        <v>378</v>
      </c>
      <c r="F121" s="82">
        <v>106433.155</v>
      </c>
      <c r="G121" s="83" t="s">
        <v>377</v>
      </c>
      <c r="H121" s="84">
        <v>106433.155</v>
      </c>
    </row>
    <row r="122" spans="1:8" x14ac:dyDescent="0.3">
      <c r="A122" s="55" t="s">
        <v>225</v>
      </c>
      <c r="B122" s="83" t="s">
        <v>377</v>
      </c>
      <c r="C122" s="83" t="s">
        <v>377</v>
      </c>
      <c r="D122" s="83" t="s">
        <v>377</v>
      </c>
      <c r="E122" s="83" t="s">
        <v>377</v>
      </c>
      <c r="F122" s="82" t="s">
        <v>378</v>
      </c>
      <c r="G122" s="85">
        <v>229209.36409999998</v>
      </c>
      <c r="H122" s="84">
        <v>249021.95989999999</v>
      </c>
    </row>
    <row r="123" spans="1:8" x14ac:dyDescent="0.3">
      <c r="A123" s="55" t="s">
        <v>226</v>
      </c>
      <c r="B123" s="83" t="s">
        <v>377</v>
      </c>
      <c r="C123" s="83" t="s">
        <v>377</v>
      </c>
      <c r="D123" s="83" t="s">
        <v>377</v>
      </c>
      <c r="E123" s="83" t="s">
        <v>377</v>
      </c>
      <c r="F123" s="82">
        <v>2226544.3748999997</v>
      </c>
      <c r="G123" s="83" t="s">
        <v>377</v>
      </c>
      <c r="H123" s="84">
        <v>2226544.3748999997</v>
      </c>
    </row>
    <row r="124" spans="1:8" x14ac:dyDescent="0.3">
      <c r="A124" s="55" t="s">
        <v>227</v>
      </c>
      <c r="B124" s="83" t="s">
        <v>377</v>
      </c>
      <c r="C124" s="83" t="s">
        <v>377</v>
      </c>
      <c r="D124" s="83" t="s">
        <v>377</v>
      </c>
      <c r="E124" s="82">
        <v>144699.91250000001</v>
      </c>
      <c r="F124" s="82" t="s">
        <v>378</v>
      </c>
      <c r="G124" s="85" t="s">
        <v>378</v>
      </c>
      <c r="H124" s="84">
        <v>118194.82639999999</v>
      </c>
    </row>
    <row r="125" spans="1:8" x14ac:dyDescent="0.3">
      <c r="A125" s="55" t="s">
        <v>228</v>
      </c>
      <c r="B125" s="83" t="s">
        <v>377</v>
      </c>
      <c r="C125" s="83" t="s">
        <v>377</v>
      </c>
      <c r="D125" s="83" t="s">
        <v>377</v>
      </c>
      <c r="E125" s="83" t="s">
        <v>377</v>
      </c>
      <c r="F125" s="82">
        <v>205342.07249999998</v>
      </c>
      <c r="G125" s="85">
        <v>181230.951</v>
      </c>
      <c r="H125" s="84">
        <v>386573.02349999989</v>
      </c>
    </row>
    <row r="126" spans="1:8" x14ac:dyDescent="0.3">
      <c r="A126" s="55" t="s">
        <v>230</v>
      </c>
      <c r="B126" s="83" t="s">
        <v>377</v>
      </c>
      <c r="C126" s="83" t="s">
        <v>377</v>
      </c>
      <c r="D126" s="83" t="s">
        <v>377</v>
      </c>
      <c r="E126" s="83" t="s">
        <v>377</v>
      </c>
      <c r="F126" s="82">
        <v>138660.8511</v>
      </c>
      <c r="G126" s="83" t="s">
        <v>377</v>
      </c>
      <c r="H126" s="84">
        <v>138660.8511</v>
      </c>
    </row>
    <row r="127" spans="1:8" x14ac:dyDescent="0.3">
      <c r="A127" s="55" t="s">
        <v>232</v>
      </c>
      <c r="B127" s="82">
        <v>2516742.7633000002</v>
      </c>
      <c r="C127" s="83" t="s">
        <v>377</v>
      </c>
      <c r="D127" s="82">
        <v>2151874.2761999997</v>
      </c>
      <c r="E127" s="82">
        <v>3265492.3569999998</v>
      </c>
      <c r="F127" s="82">
        <v>1959834.9168000002</v>
      </c>
      <c r="G127" s="85" t="s">
        <v>378</v>
      </c>
      <c r="H127" s="84">
        <v>1961576.0056000003</v>
      </c>
    </row>
    <row r="128" spans="1:8" x14ac:dyDescent="0.3">
      <c r="A128" s="55" t="s">
        <v>234</v>
      </c>
      <c r="B128" s="83" t="s">
        <v>377</v>
      </c>
      <c r="C128" s="83" t="s">
        <v>377</v>
      </c>
      <c r="D128" s="83" t="s">
        <v>377</v>
      </c>
      <c r="E128" s="82">
        <v>191272.73490000001</v>
      </c>
      <c r="F128" s="82">
        <v>266187.25349999999</v>
      </c>
      <c r="G128" s="83" t="s">
        <v>377</v>
      </c>
      <c r="H128" s="84">
        <v>266187.25349999999</v>
      </c>
    </row>
    <row r="129" spans="1:8" x14ac:dyDescent="0.3">
      <c r="A129" s="55" t="s">
        <v>236</v>
      </c>
      <c r="B129" s="82">
        <v>2823172.4739999999</v>
      </c>
      <c r="C129" s="83" t="s">
        <v>377</v>
      </c>
      <c r="D129" s="82">
        <v>416357.22029999999</v>
      </c>
      <c r="E129" s="82">
        <v>554310.07349999994</v>
      </c>
      <c r="F129" s="82">
        <v>110924.90160000003</v>
      </c>
      <c r="G129" s="83" t="s">
        <v>377</v>
      </c>
      <c r="H129" s="84">
        <v>110924.90160000003</v>
      </c>
    </row>
    <row r="130" spans="1:8" x14ac:dyDescent="0.3">
      <c r="A130" s="55" t="s">
        <v>238</v>
      </c>
      <c r="B130" s="83" t="s">
        <v>377</v>
      </c>
      <c r="C130" s="83" t="s">
        <v>377</v>
      </c>
      <c r="D130" s="82">
        <v>1036809.3226999999</v>
      </c>
      <c r="E130" s="82">
        <v>3114043.0420000004</v>
      </c>
      <c r="F130" s="82">
        <v>2776064.6690000007</v>
      </c>
      <c r="G130" s="85">
        <v>216107.40539999999</v>
      </c>
      <c r="H130" s="84">
        <v>2992172.0743999993</v>
      </c>
    </row>
    <row r="131" spans="1:8" x14ac:dyDescent="0.3">
      <c r="A131" s="55" t="s">
        <v>239</v>
      </c>
      <c r="B131" s="83" t="s">
        <v>377</v>
      </c>
      <c r="C131" s="83" t="s">
        <v>377</v>
      </c>
      <c r="D131" s="83" t="s">
        <v>377</v>
      </c>
      <c r="E131" s="83" t="s">
        <v>377</v>
      </c>
      <c r="F131" s="82">
        <v>4631681.9608999984</v>
      </c>
      <c r="G131" s="83" t="s">
        <v>377</v>
      </c>
      <c r="H131" s="84">
        <v>4631681.9608999984</v>
      </c>
    </row>
    <row r="132" spans="1:8" x14ac:dyDescent="0.3">
      <c r="A132" s="55" t="s">
        <v>241</v>
      </c>
      <c r="B132" s="83" t="s">
        <v>377</v>
      </c>
      <c r="C132" s="83" t="s">
        <v>377</v>
      </c>
      <c r="D132" s="83" t="s">
        <v>377</v>
      </c>
      <c r="E132" s="83" t="s">
        <v>377</v>
      </c>
      <c r="F132" s="82" t="s">
        <v>378</v>
      </c>
      <c r="G132" s="85" t="s">
        <v>378</v>
      </c>
      <c r="H132" s="84" t="s">
        <v>378</v>
      </c>
    </row>
    <row r="133" spans="1:8" x14ac:dyDescent="0.3">
      <c r="A133" s="55" t="s">
        <v>261</v>
      </c>
      <c r="B133" s="83" t="s">
        <v>377</v>
      </c>
      <c r="C133" s="83" t="s">
        <v>377</v>
      </c>
      <c r="D133" s="83" t="s">
        <v>377</v>
      </c>
      <c r="E133" s="82">
        <v>100112768.4659</v>
      </c>
      <c r="F133" s="82">
        <v>36261154.400599994</v>
      </c>
      <c r="G133" s="85">
        <v>71200000</v>
      </c>
      <c r="H133" s="84">
        <v>107461154.40059999</v>
      </c>
    </row>
    <row r="134" spans="1:8" x14ac:dyDescent="0.3">
      <c r="A134" s="55" t="s">
        <v>242</v>
      </c>
      <c r="B134" s="83" t="s">
        <v>377</v>
      </c>
      <c r="C134" s="83" t="s">
        <v>377</v>
      </c>
      <c r="D134" s="83" t="s">
        <v>377</v>
      </c>
      <c r="E134" s="82">
        <v>1104538.9134</v>
      </c>
      <c r="F134" s="82">
        <v>3728547.0481999987</v>
      </c>
      <c r="G134" s="85">
        <v>190406.54740000001</v>
      </c>
      <c r="H134" s="84">
        <v>3918953.5955999987</v>
      </c>
    </row>
    <row r="135" spans="1:8" x14ac:dyDescent="0.3">
      <c r="A135" s="55" t="s">
        <v>243</v>
      </c>
      <c r="B135" s="83" t="s">
        <v>377</v>
      </c>
      <c r="C135" s="83" t="s">
        <v>377</v>
      </c>
      <c r="D135" s="83" t="s">
        <v>377</v>
      </c>
      <c r="E135" s="83" t="s">
        <v>377</v>
      </c>
      <c r="F135" s="82">
        <v>4659892.7386000007</v>
      </c>
      <c r="G135" s="85">
        <v>4660246.2515000002</v>
      </c>
      <c r="H135" s="84">
        <v>9320138.9901000001</v>
      </c>
    </row>
    <row r="136" spans="1:8" x14ac:dyDescent="0.3">
      <c r="A136" s="55" t="s">
        <v>244</v>
      </c>
      <c r="B136" s="83" t="s">
        <v>377</v>
      </c>
      <c r="C136" s="83" t="s">
        <v>377</v>
      </c>
      <c r="D136" s="83" t="s">
        <v>377</v>
      </c>
      <c r="E136" s="83" t="s">
        <v>377</v>
      </c>
      <c r="F136" s="82">
        <v>221344.26110000006</v>
      </c>
      <c r="G136" s="83" t="s">
        <v>377</v>
      </c>
      <c r="H136" s="84">
        <v>221344.26110000006</v>
      </c>
    </row>
    <row r="137" spans="1:8" x14ac:dyDescent="0.3">
      <c r="A137" s="55" t="s">
        <v>245</v>
      </c>
      <c r="B137" s="83" t="s">
        <v>377</v>
      </c>
      <c r="C137" s="83" t="s">
        <v>377</v>
      </c>
      <c r="D137" s="83" t="s">
        <v>377</v>
      </c>
      <c r="E137" s="83" t="s">
        <v>377</v>
      </c>
      <c r="F137" s="82">
        <v>4006001.4479000005</v>
      </c>
      <c r="G137" s="83" t="s">
        <v>377</v>
      </c>
      <c r="H137" s="84">
        <v>4006001.4479000005</v>
      </c>
    </row>
    <row r="138" spans="1:8" x14ac:dyDescent="0.3">
      <c r="A138" s="55" t="s">
        <v>246</v>
      </c>
      <c r="B138" s="83" t="s">
        <v>377</v>
      </c>
      <c r="C138" s="83" t="s">
        <v>377</v>
      </c>
      <c r="D138" s="82" t="s">
        <v>378</v>
      </c>
      <c r="E138" s="82" t="s">
        <v>378</v>
      </c>
      <c r="F138" s="82" t="s">
        <v>378</v>
      </c>
      <c r="G138" s="83" t="s">
        <v>377</v>
      </c>
      <c r="H138" s="84" t="s">
        <v>378</v>
      </c>
    </row>
    <row r="139" spans="1:8" x14ac:dyDescent="0.3">
      <c r="A139" s="55" t="s">
        <v>247</v>
      </c>
      <c r="B139" s="83" t="s">
        <v>377</v>
      </c>
      <c r="C139" s="83" t="s">
        <v>377</v>
      </c>
      <c r="D139" s="83" t="s">
        <v>377</v>
      </c>
      <c r="E139" s="83" t="s">
        <v>377</v>
      </c>
      <c r="F139" s="82" t="s">
        <v>378</v>
      </c>
      <c r="G139" s="83" t="s">
        <v>377</v>
      </c>
      <c r="H139" s="84" t="s">
        <v>378</v>
      </c>
    </row>
    <row r="140" spans="1:8" x14ac:dyDescent="0.3">
      <c r="A140" s="55" t="s">
        <v>248</v>
      </c>
      <c r="B140" s="83" t="s">
        <v>377</v>
      </c>
      <c r="C140" s="83" t="s">
        <v>377</v>
      </c>
      <c r="D140" s="83" t="s">
        <v>377</v>
      </c>
      <c r="E140" s="83" t="s">
        <v>377</v>
      </c>
      <c r="F140" s="82">
        <v>1520579.9644999998</v>
      </c>
      <c r="G140" s="85" t="s">
        <v>378</v>
      </c>
      <c r="H140" s="84">
        <v>1521779.9644999998</v>
      </c>
    </row>
    <row r="141" spans="1:8" x14ac:dyDescent="0.3">
      <c r="A141" s="55" t="s">
        <v>249</v>
      </c>
      <c r="B141" s="83" t="s">
        <v>377</v>
      </c>
      <c r="C141" s="83" t="s">
        <v>377</v>
      </c>
      <c r="D141" s="83" t="s">
        <v>377</v>
      </c>
      <c r="E141" s="82" t="s">
        <v>378</v>
      </c>
      <c r="F141" s="82">
        <v>375084.66739999986</v>
      </c>
      <c r="G141" s="85">
        <v>138066.149</v>
      </c>
      <c r="H141" s="84">
        <v>513150.81640000001</v>
      </c>
    </row>
    <row r="142" spans="1:8" x14ac:dyDescent="0.3">
      <c r="A142" s="55" t="s">
        <v>252</v>
      </c>
      <c r="B142" s="83" t="s">
        <v>377</v>
      </c>
      <c r="C142" s="83" t="s">
        <v>377</v>
      </c>
      <c r="D142" s="83" t="s">
        <v>377</v>
      </c>
      <c r="E142" s="83" t="s">
        <v>377</v>
      </c>
      <c r="F142" s="82">
        <v>401098.90109999996</v>
      </c>
      <c r="G142" s="85">
        <v>902472.52740000002</v>
      </c>
      <c r="H142" s="84">
        <v>1303571.4285000002</v>
      </c>
    </row>
    <row r="143" spans="1:8" x14ac:dyDescent="0.3">
      <c r="A143" s="55" t="s">
        <v>253</v>
      </c>
      <c r="B143" s="83" t="s">
        <v>377</v>
      </c>
      <c r="C143" s="83" t="s">
        <v>377</v>
      </c>
      <c r="D143" s="83" t="s">
        <v>377</v>
      </c>
      <c r="E143" s="83" t="s">
        <v>377</v>
      </c>
      <c r="F143" s="82" t="s">
        <v>378</v>
      </c>
      <c r="G143" s="83" t="s">
        <v>377</v>
      </c>
      <c r="H143" s="84" t="s">
        <v>378</v>
      </c>
    </row>
    <row r="144" spans="1:8" x14ac:dyDescent="0.3">
      <c r="A144" s="55" t="s">
        <v>376</v>
      </c>
      <c r="B144" s="83" t="s">
        <v>377</v>
      </c>
      <c r="C144" s="83" t="s">
        <v>377</v>
      </c>
      <c r="D144" s="83" t="s">
        <v>377</v>
      </c>
      <c r="E144" s="83" t="s">
        <v>377</v>
      </c>
      <c r="F144" s="83" t="s">
        <v>377</v>
      </c>
      <c r="G144" s="82">
        <v>11514126.807599999</v>
      </c>
      <c r="H144" s="84">
        <v>11514126.807599999</v>
      </c>
    </row>
    <row r="145" spans="1:8" x14ac:dyDescent="0.3">
      <c r="A145" s="55" t="s">
        <v>255</v>
      </c>
      <c r="B145" s="83" t="s">
        <v>377</v>
      </c>
      <c r="C145" s="83" t="s">
        <v>377</v>
      </c>
      <c r="D145" s="83" t="s">
        <v>377</v>
      </c>
      <c r="E145" s="82">
        <v>2945480.0214</v>
      </c>
      <c r="F145" s="82">
        <v>3511097.9692000002</v>
      </c>
      <c r="G145" s="83" t="s">
        <v>377</v>
      </c>
      <c r="H145" s="84">
        <v>3511097.9692000002</v>
      </c>
    </row>
    <row r="146" spans="1:8" x14ac:dyDescent="0.3">
      <c r="A146" s="55" t="s">
        <v>256</v>
      </c>
      <c r="B146" s="82">
        <v>49153733.022000015</v>
      </c>
      <c r="C146" s="82">
        <v>32834200.481699996</v>
      </c>
      <c r="D146" s="82">
        <v>24307598.965300001</v>
      </c>
      <c r="E146" s="82">
        <v>24688853.422600001</v>
      </c>
      <c r="F146" s="82">
        <v>18084682.912299983</v>
      </c>
      <c r="G146" s="85">
        <v>105000.07120000001</v>
      </c>
      <c r="H146" s="84">
        <v>18189682.983499981</v>
      </c>
    </row>
    <row r="147" spans="1:8" x14ac:dyDescent="0.3">
      <c r="A147" s="55" t="s">
        <v>257</v>
      </c>
      <c r="B147" s="83" t="s">
        <v>377</v>
      </c>
      <c r="C147" s="83" t="s">
        <v>377</v>
      </c>
      <c r="D147" s="83" t="s">
        <v>377</v>
      </c>
      <c r="E147" s="82">
        <v>819882.49690000014</v>
      </c>
      <c r="F147" s="82">
        <v>938315.62270000018</v>
      </c>
      <c r="G147" s="85" t="s">
        <v>378</v>
      </c>
      <c r="H147" s="84">
        <v>942907.76950000017</v>
      </c>
    </row>
    <row r="148" spans="1:8" x14ac:dyDescent="0.3">
      <c r="A148" s="55" t="s">
        <v>258</v>
      </c>
      <c r="B148" s="82">
        <v>311774086.93569994</v>
      </c>
      <c r="C148" s="82">
        <v>427704846.87410003</v>
      </c>
      <c r="D148" s="82">
        <v>431982314.75609988</v>
      </c>
      <c r="E148" s="82">
        <v>564563225.61329997</v>
      </c>
      <c r="F148" s="82">
        <v>450959209.4968999</v>
      </c>
      <c r="G148" s="85">
        <v>189307827.6024</v>
      </c>
      <c r="H148" s="84">
        <v>640267037.09929955</v>
      </c>
    </row>
    <row r="149" spans="1:8" x14ac:dyDescent="0.3">
      <c r="A149" s="55" t="s">
        <v>259</v>
      </c>
      <c r="B149" s="83" t="s">
        <v>377</v>
      </c>
      <c r="C149" s="83" t="s">
        <v>377</v>
      </c>
      <c r="D149" s="83" t="s">
        <v>377</v>
      </c>
      <c r="E149" s="82">
        <v>4706869.5026999991</v>
      </c>
      <c r="F149" s="82">
        <v>2463319.2982999994</v>
      </c>
      <c r="G149" s="85">
        <v>363622.5355</v>
      </c>
      <c r="H149" s="84">
        <v>2826941.8337999997</v>
      </c>
    </row>
    <row r="150" spans="1:8" x14ac:dyDescent="0.3">
      <c r="A150" s="55" t="s">
        <v>260</v>
      </c>
      <c r="B150" s="83" t="s">
        <v>377</v>
      </c>
      <c r="C150" s="83" t="s">
        <v>377</v>
      </c>
      <c r="D150" s="83" t="s">
        <v>377</v>
      </c>
      <c r="E150" s="82">
        <v>216593.27220000004</v>
      </c>
      <c r="F150" s="82">
        <v>155701.93389999997</v>
      </c>
      <c r="G150" s="85" t="s">
        <v>378</v>
      </c>
      <c r="H150" s="84">
        <v>181320.1839</v>
      </c>
    </row>
    <row r="151" spans="1:8" x14ac:dyDescent="0.3">
      <c r="A151" s="55" t="s">
        <v>262</v>
      </c>
      <c r="B151" s="83" t="s">
        <v>377</v>
      </c>
      <c r="C151" s="83" t="s">
        <v>377</v>
      </c>
      <c r="D151" s="82">
        <v>637758.79690000007</v>
      </c>
      <c r="E151" s="82">
        <v>616845.37379999994</v>
      </c>
      <c r="F151" s="82">
        <v>850046.86549999926</v>
      </c>
      <c r="G151" s="85" t="s">
        <v>378</v>
      </c>
      <c r="H151" s="84">
        <v>920998.09879999957</v>
      </c>
    </row>
    <row r="152" spans="1:8" x14ac:dyDescent="0.3">
      <c r="A152" s="55" t="s">
        <v>263</v>
      </c>
      <c r="B152" s="82">
        <v>8007253.2067</v>
      </c>
      <c r="C152" s="83" t="s">
        <v>377</v>
      </c>
      <c r="D152" s="82">
        <v>3852552.3995999997</v>
      </c>
      <c r="E152" s="82">
        <v>1380515.6732000001</v>
      </c>
      <c r="F152" s="82">
        <v>680698.55330000003</v>
      </c>
      <c r="G152" s="85" t="s">
        <v>378</v>
      </c>
      <c r="H152" s="84">
        <v>727190.48409999989</v>
      </c>
    </row>
    <row r="153" spans="1:8" x14ac:dyDescent="0.3">
      <c r="A153" s="55" t="s">
        <v>264</v>
      </c>
      <c r="B153" s="82">
        <v>3134604.9611000004</v>
      </c>
      <c r="C153" s="83" t="s">
        <v>377</v>
      </c>
      <c r="D153" s="82">
        <v>2468477.6818000004</v>
      </c>
      <c r="E153" s="82">
        <v>6742631.1639</v>
      </c>
      <c r="F153" s="82">
        <v>3104943.9693999998</v>
      </c>
      <c r="G153" s="85" t="s">
        <v>378</v>
      </c>
      <c r="H153" s="84">
        <v>3108066.5694000004</v>
      </c>
    </row>
    <row r="154" spans="1:8" x14ac:dyDescent="0.3">
      <c r="A154" s="56" t="s">
        <v>12</v>
      </c>
      <c r="B154" s="86">
        <v>1452766847.1695998</v>
      </c>
      <c r="C154" s="86">
        <v>2048229822.5822985</v>
      </c>
      <c r="D154" s="86">
        <v>2322933698.079802</v>
      </c>
      <c r="E154" s="86">
        <v>2731626268.3636971</v>
      </c>
      <c r="F154" s="86">
        <v>2792718159.0848937</v>
      </c>
      <c r="G154" s="86">
        <v>1376677933.0116963</v>
      </c>
      <c r="H154" s="86">
        <v>4169396092.0966043</v>
      </c>
    </row>
  </sheetData>
  <autoFilter ref="A1:H154" xr:uid="{5AF7B040-8A6D-49D6-83F1-D3BC2B5DEB8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62F5F-47FC-4C4B-880F-7D6ADF5EFDA0}">
  <dimension ref="A1:F24"/>
  <sheetViews>
    <sheetView workbookViewId="0">
      <selection activeCell="F11" sqref="F11"/>
    </sheetView>
  </sheetViews>
  <sheetFormatPr defaultRowHeight="14.4" x14ac:dyDescent="0.3"/>
  <cols>
    <col min="1" max="1" width="99.88671875" bestFit="1" customWidth="1"/>
    <col min="2" max="2" width="14.33203125" bestFit="1" customWidth="1"/>
    <col min="3" max="3" width="26.109375" bestFit="1" customWidth="1"/>
    <col min="4" max="4" width="9.5546875" bestFit="1" customWidth="1"/>
    <col min="5" max="5" width="17.33203125" bestFit="1" customWidth="1"/>
    <col min="6" max="6" width="12.21875" bestFit="1" customWidth="1"/>
  </cols>
  <sheetData>
    <row r="1" spans="1:6" ht="15.6" x14ac:dyDescent="0.3">
      <c r="A1" s="69" t="s">
        <v>367</v>
      </c>
      <c r="B1" s="69" t="s">
        <v>360</v>
      </c>
      <c r="C1" s="69" t="s">
        <v>361</v>
      </c>
      <c r="D1" s="69" t="s">
        <v>362</v>
      </c>
      <c r="E1" s="69" t="s">
        <v>363</v>
      </c>
      <c r="F1" s="69" t="s">
        <v>12</v>
      </c>
    </row>
    <row r="2" spans="1:6" ht="15.6" x14ac:dyDescent="0.3">
      <c r="A2" s="46" t="s">
        <v>391</v>
      </c>
      <c r="B2" s="48">
        <v>9526309.7153000012</v>
      </c>
      <c r="C2" s="48">
        <v>4367506.0856999988</v>
      </c>
      <c r="D2" s="48">
        <v>3479102.6588000013</v>
      </c>
      <c r="E2" s="48">
        <v>13290082.280499991</v>
      </c>
      <c r="F2" s="66">
        <v>30663000.740299992</v>
      </c>
    </row>
    <row r="3" spans="1:6" ht="15.6" x14ac:dyDescent="0.3">
      <c r="A3" s="46" t="s">
        <v>107</v>
      </c>
      <c r="B3" s="48">
        <v>420309.04249999998</v>
      </c>
      <c r="C3" s="48" t="s">
        <v>377</v>
      </c>
      <c r="D3" s="48" t="s">
        <v>377</v>
      </c>
      <c r="E3" s="48">
        <v>3874602.5807000003</v>
      </c>
      <c r="F3" s="66">
        <v>4294911.6232000003</v>
      </c>
    </row>
    <row r="4" spans="1:6" ht="15.6" x14ac:dyDescent="0.3">
      <c r="A4" s="46" t="s">
        <v>119</v>
      </c>
      <c r="B4" s="48">
        <v>2343443.3011999996</v>
      </c>
      <c r="C4" s="48">
        <v>510522.19930000004</v>
      </c>
      <c r="D4" s="48" t="s">
        <v>377</v>
      </c>
      <c r="E4" s="48" t="s">
        <v>378</v>
      </c>
      <c r="F4" s="66">
        <v>2859365.5004999996</v>
      </c>
    </row>
    <row r="5" spans="1:6" ht="15.6" x14ac:dyDescent="0.3">
      <c r="A5" s="46" t="s">
        <v>123</v>
      </c>
      <c r="B5" s="48">
        <v>50810722</v>
      </c>
      <c r="C5" s="48">
        <v>12213355</v>
      </c>
      <c r="D5" s="48" t="s">
        <v>378</v>
      </c>
      <c r="E5" s="48">
        <v>7595916</v>
      </c>
      <c r="F5" s="66">
        <v>70675802</v>
      </c>
    </row>
    <row r="6" spans="1:6" ht="15.6" x14ac:dyDescent="0.3">
      <c r="A6" s="46" t="s">
        <v>126</v>
      </c>
      <c r="B6" s="48">
        <v>43391803.3521</v>
      </c>
      <c r="C6" s="48" t="s">
        <v>378</v>
      </c>
      <c r="D6" s="48">
        <v>973000</v>
      </c>
      <c r="E6" s="48" t="s">
        <v>377</v>
      </c>
      <c r="F6" s="66">
        <v>44388056.9406</v>
      </c>
    </row>
    <row r="7" spans="1:6" ht="15.6" x14ac:dyDescent="0.3">
      <c r="A7" s="46" t="s">
        <v>388</v>
      </c>
      <c r="B7" s="48">
        <v>556217992.08639801</v>
      </c>
      <c r="C7" s="48">
        <v>1162128</v>
      </c>
      <c r="D7" s="48">
        <v>8771629.8277000207</v>
      </c>
      <c r="E7" s="48" t="s">
        <v>377</v>
      </c>
      <c r="F7" s="66">
        <v>566151749.91409802</v>
      </c>
    </row>
    <row r="8" spans="1:6" ht="15.6" x14ac:dyDescent="0.3">
      <c r="A8" s="46" t="s">
        <v>151</v>
      </c>
      <c r="B8" s="48">
        <v>23391253.988499999</v>
      </c>
      <c r="C8" s="48" t="s">
        <v>377</v>
      </c>
      <c r="D8" s="48" t="s">
        <v>377</v>
      </c>
      <c r="E8" s="48" t="s">
        <v>377</v>
      </c>
      <c r="F8" s="66">
        <v>23391253.988499999</v>
      </c>
    </row>
    <row r="9" spans="1:6" ht="15.6" x14ac:dyDescent="0.3">
      <c r="A9" s="46" t="s">
        <v>147</v>
      </c>
      <c r="B9" s="48">
        <v>27298658.56740002</v>
      </c>
      <c r="C9" s="48">
        <v>43803044.088799961</v>
      </c>
      <c r="D9" s="48" t="s">
        <v>377</v>
      </c>
      <c r="E9" s="48">
        <v>16895442.687300004</v>
      </c>
      <c r="F9" s="66">
        <v>87997145.343499988</v>
      </c>
    </row>
    <row r="10" spans="1:6" ht="15.6" x14ac:dyDescent="0.3">
      <c r="A10" s="46" t="s">
        <v>160</v>
      </c>
      <c r="B10" s="48">
        <v>29431215.700399999</v>
      </c>
      <c r="C10" s="48" t="s">
        <v>378</v>
      </c>
      <c r="D10" s="48" t="s">
        <v>377</v>
      </c>
      <c r="E10" s="48" t="s">
        <v>377</v>
      </c>
      <c r="F10" s="66">
        <v>29440323.690399997</v>
      </c>
    </row>
    <row r="11" spans="1:6" ht="15.6" x14ac:dyDescent="0.3">
      <c r="A11" s="46" t="s">
        <v>375</v>
      </c>
      <c r="B11" s="48">
        <v>10431555.3836</v>
      </c>
      <c r="C11" s="48">
        <v>452804.72730000003</v>
      </c>
      <c r="D11" s="48">
        <v>278329.03339999996</v>
      </c>
      <c r="E11" s="48">
        <v>199743.95140000002</v>
      </c>
      <c r="F11" s="66">
        <v>11362433.095699999</v>
      </c>
    </row>
    <row r="12" spans="1:6" ht="15.6" x14ac:dyDescent="0.3">
      <c r="A12" s="46" t="s">
        <v>392</v>
      </c>
      <c r="B12" s="48" t="s">
        <v>377</v>
      </c>
      <c r="C12" s="48" t="s">
        <v>377</v>
      </c>
      <c r="D12" s="48">
        <v>2905291.6733999988</v>
      </c>
      <c r="E12" s="48" t="s">
        <v>377</v>
      </c>
      <c r="F12" s="66">
        <v>2905291.6733999988</v>
      </c>
    </row>
    <row r="13" spans="1:6" ht="15.6" x14ac:dyDescent="0.3">
      <c r="A13" s="46" t="s">
        <v>163</v>
      </c>
      <c r="B13" s="48">
        <v>114230176.88579999</v>
      </c>
      <c r="C13" s="48" t="s">
        <v>377</v>
      </c>
      <c r="D13" s="48" t="s">
        <v>377</v>
      </c>
      <c r="E13" s="48">
        <v>2126500.4073000001</v>
      </c>
      <c r="F13" s="66">
        <v>116356677.29309998</v>
      </c>
    </row>
    <row r="14" spans="1:6" ht="15.6" x14ac:dyDescent="0.3">
      <c r="A14" s="46" t="s">
        <v>179</v>
      </c>
      <c r="B14" s="48">
        <v>27054758.262700006</v>
      </c>
      <c r="C14" s="48">
        <v>26681150.5152</v>
      </c>
      <c r="D14" s="48">
        <v>245604.79639999999</v>
      </c>
      <c r="E14" s="48" t="s">
        <v>377</v>
      </c>
      <c r="F14" s="66">
        <v>53981513.574300013</v>
      </c>
    </row>
    <row r="15" spans="1:6" ht="15.6" x14ac:dyDescent="0.3">
      <c r="A15" s="46" t="s">
        <v>195</v>
      </c>
      <c r="B15" s="48" t="s">
        <v>377</v>
      </c>
      <c r="C15" s="48" t="s">
        <v>378</v>
      </c>
      <c r="D15" s="48" t="s">
        <v>377</v>
      </c>
      <c r="E15" s="48" t="s">
        <v>377</v>
      </c>
      <c r="F15" s="66" t="s">
        <v>378</v>
      </c>
    </row>
    <row r="16" spans="1:6" ht="15.6" x14ac:dyDescent="0.3">
      <c r="A16" s="46" t="s">
        <v>214</v>
      </c>
      <c r="B16" s="48">
        <v>12430148.6983</v>
      </c>
      <c r="C16" s="48" t="s">
        <v>377</v>
      </c>
      <c r="D16" s="48" t="s">
        <v>377</v>
      </c>
      <c r="E16" s="48" t="s">
        <v>377</v>
      </c>
      <c r="F16" s="66">
        <v>12430148.6983</v>
      </c>
    </row>
    <row r="17" spans="1:6" ht="15.6" x14ac:dyDescent="0.3">
      <c r="A17" s="46" t="s">
        <v>222</v>
      </c>
      <c r="B17" s="48">
        <v>36400000</v>
      </c>
      <c r="C17" s="48" t="s">
        <v>378</v>
      </c>
      <c r="D17" s="48" t="s">
        <v>377</v>
      </c>
      <c r="E17" s="48">
        <v>10591453.306899998</v>
      </c>
      <c r="F17" s="66">
        <v>47052844.879500002</v>
      </c>
    </row>
    <row r="18" spans="1:6" ht="15.6" x14ac:dyDescent="0.3">
      <c r="A18" s="46" t="s">
        <v>261</v>
      </c>
      <c r="B18" s="48">
        <v>71200000</v>
      </c>
      <c r="C18" s="48" t="s">
        <v>377</v>
      </c>
      <c r="D18" s="48" t="s">
        <v>377</v>
      </c>
      <c r="E18" s="48" t="s">
        <v>377</v>
      </c>
      <c r="F18" s="66">
        <v>71200000</v>
      </c>
    </row>
    <row r="19" spans="1:6" ht="15.6" x14ac:dyDescent="0.3">
      <c r="A19" s="46" t="s">
        <v>242</v>
      </c>
      <c r="B19" s="48" t="s">
        <v>377</v>
      </c>
      <c r="C19" s="48" t="s">
        <v>377</v>
      </c>
      <c r="D19" s="48" t="s">
        <v>377</v>
      </c>
      <c r="E19" s="48">
        <v>190406.54740000001</v>
      </c>
      <c r="F19" s="66">
        <v>190406.54740000001</v>
      </c>
    </row>
    <row r="20" spans="1:6" ht="15.6" x14ac:dyDescent="0.3">
      <c r="A20" s="46" t="s">
        <v>376</v>
      </c>
      <c r="B20" s="48">
        <v>11514126.807599999</v>
      </c>
      <c r="C20" s="48" t="s">
        <v>377</v>
      </c>
      <c r="D20" s="48" t="s">
        <v>377</v>
      </c>
      <c r="E20" s="48" t="s">
        <v>377</v>
      </c>
      <c r="F20" s="66">
        <v>11514126.807599999</v>
      </c>
    </row>
    <row r="21" spans="1:6" ht="15.6" x14ac:dyDescent="0.3">
      <c r="A21" s="46" t="s">
        <v>256</v>
      </c>
      <c r="B21" s="48" t="s">
        <v>378</v>
      </c>
      <c r="C21" s="48">
        <v>101879.44680000001</v>
      </c>
      <c r="D21" s="48" t="s">
        <v>377</v>
      </c>
      <c r="E21" s="48" t="s">
        <v>378</v>
      </c>
      <c r="F21" s="66">
        <v>105000.07120000001</v>
      </c>
    </row>
    <row r="22" spans="1:6" ht="15.6" x14ac:dyDescent="0.3">
      <c r="A22" s="46" t="s">
        <v>258</v>
      </c>
      <c r="B22" s="48">
        <v>145927235.92480001</v>
      </c>
      <c r="C22" s="48">
        <v>14904355.1106</v>
      </c>
      <c r="D22" s="48">
        <v>298939.8</v>
      </c>
      <c r="E22" s="48">
        <v>28177296.767000005</v>
      </c>
      <c r="F22" s="66">
        <v>189307827.6024</v>
      </c>
    </row>
    <row r="23" spans="1:6" ht="15.6" x14ac:dyDescent="0.3">
      <c r="A23" s="64" t="s">
        <v>259</v>
      </c>
      <c r="B23" s="65">
        <v>340472.20750000002</v>
      </c>
      <c r="C23" s="65" t="s">
        <v>378</v>
      </c>
      <c r="D23" s="65" t="s">
        <v>377</v>
      </c>
      <c r="E23" s="65" t="s">
        <v>377</v>
      </c>
      <c r="F23" s="66">
        <v>363622.5355</v>
      </c>
    </row>
    <row r="24" spans="1:6" ht="18" x14ac:dyDescent="0.35">
      <c r="A24" s="70" t="s">
        <v>54</v>
      </c>
      <c r="B24" s="68">
        <v>1172362485.924098</v>
      </c>
      <c r="C24" s="67">
        <v>104360079.14499995</v>
      </c>
      <c r="D24" s="67">
        <v>17007706.78970002</v>
      </c>
      <c r="E24" s="67">
        <v>82947661.152899981</v>
      </c>
      <c r="F24" s="68">
        <v>1376677933.0116982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DEB5C-E351-47A8-BF33-59DF6EE6C5CA}">
  <dimension ref="A1:J7"/>
  <sheetViews>
    <sheetView workbookViewId="0">
      <selection activeCell="K6" sqref="K6"/>
    </sheetView>
  </sheetViews>
  <sheetFormatPr defaultRowHeight="14.4" x14ac:dyDescent="0.3"/>
  <cols>
    <col min="1" max="1" width="29.88671875" bestFit="1" customWidth="1"/>
    <col min="2" max="2" width="10.33203125" bestFit="1" customWidth="1"/>
    <col min="3" max="3" width="11.6640625" bestFit="1" customWidth="1"/>
    <col min="4" max="4" width="9.44140625" bestFit="1" customWidth="1"/>
    <col min="5" max="6" width="11.6640625" bestFit="1" customWidth="1"/>
    <col min="7" max="7" width="9.44140625" bestFit="1" customWidth="1"/>
    <col min="8" max="9" width="11.6640625" bestFit="1" customWidth="1"/>
    <col min="10" max="10" width="9.44140625" bestFit="1" customWidth="1"/>
  </cols>
  <sheetData>
    <row r="1" spans="1:10" x14ac:dyDescent="0.3">
      <c r="A1" s="182" t="s">
        <v>364</v>
      </c>
      <c r="B1" s="184">
        <v>2014</v>
      </c>
      <c r="C1" s="185"/>
      <c r="D1" s="186"/>
      <c r="E1" s="187">
        <v>2018</v>
      </c>
      <c r="F1" s="188"/>
      <c r="G1" s="189"/>
      <c r="H1" s="190">
        <v>2022</v>
      </c>
      <c r="I1" s="191"/>
      <c r="J1" s="192"/>
    </row>
    <row r="2" spans="1:10" x14ac:dyDescent="0.3">
      <c r="A2" s="183"/>
      <c r="B2" s="168" t="s">
        <v>365</v>
      </c>
      <c r="C2" s="168" t="s">
        <v>366</v>
      </c>
      <c r="D2" s="168" t="s">
        <v>18</v>
      </c>
      <c r="E2" s="169" t="s">
        <v>365</v>
      </c>
      <c r="F2" s="169" t="s">
        <v>366</v>
      </c>
      <c r="G2" s="169" t="s">
        <v>18</v>
      </c>
      <c r="H2" s="170" t="s">
        <v>365</v>
      </c>
      <c r="I2" s="170" t="s">
        <v>366</v>
      </c>
      <c r="J2" s="170" t="s">
        <v>18</v>
      </c>
    </row>
    <row r="3" spans="1:10" x14ac:dyDescent="0.3">
      <c r="A3" s="50" t="s">
        <v>360</v>
      </c>
      <c r="B3" s="47">
        <v>885588881.29764843</v>
      </c>
      <c r="C3" s="47">
        <v>1018152312.3679563</v>
      </c>
      <c r="D3" s="51">
        <v>0.8997757574315427</v>
      </c>
      <c r="E3" s="47">
        <v>1130493466</v>
      </c>
      <c r="F3" s="47">
        <v>1223173307.5100353</v>
      </c>
      <c r="G3" s="51">
        <v>0.81031486858851065</v>
      </c>
      <c r="H3" s="47">
        <v>1172362485.924098</v>
      </c>
      <c r="I3" s="47">
        <v>1172362485.924098</v>
      </c>
      <c r="J3" s="51">
        <v>0.85158805688079275</v>
      </c>
    </row>
    <row r="4" spans="1:10" x14ac:dyDescent="0.3">
      <c r="A4" s="50" t="s">
        <v>361</v>
      </c>
      <c r="B4" s="47">
        <v>18027343.920224532</v>
      </c>
      <c r="C4" s="47">
        <v>20725849.528885413</v>
      </c>
      <c r="D4" s="51">
        <v>1.831613672309327E-2</v>
      </c>
      <c r="E4" s="47">
        <v>85442201</v>
      </c>
      <c r="F4" s="47">
        <v>92446902.827218324</v>
      </c>
      <c r="G4" s="51">
        <v>6.1243242847038366E-2</v>
      </c>
      <c r="H4" s="47">
        <v>104360079.14499995</v>
      </c>
      <c r="I4" s="47">
        <v>104360079.14499995</v>
      </c>
      <c r="J4" s="51">
        <v>7.5805732511957949E-2</v>
      </c>
    </row>
    <row r="5" spans="1:10" x14ac:dyDescent="0.3">
      <c r="A5" s="50" t="s">
        <v>362</v>
      </c>
      <c r="B5" s="47">
        <v>1838124.1567477791</v>
      </c>
      <c r="C5" s="47">
        <v>2113272.1967668189</v>
      </c>
      <c r="D5" s="51">
        <v>1.8675703707656075E-3</v>
      </c>
      <c r="E5" s="47">
        <v>8066985</v>
      </c>
      <c r="F5" s="47">
        <v>8728330.6103459094</v>
      </c>
      <c r="G5" s="51">
        <v>5.7822518101847097E-3</v>
      </c>
      <c r="H5" s="47">
        <v>17007706.78970002</v>
      </c>
      <c r="I5" s="47">
        <v>17007706.78970002</v>
      </c>
      <c r="J5" s="51">
        <v>1.2354165329354124E-2</v>
      </c>
    </row>
    <row r="6" spans="1:10" x14ac:dyDescent="0.3">
      <c r="A6" s="50" t="s">
        <v>363</v>
      </c>
      <c r="B6" s="47">
        <v>78778526.409461886</v>
      </c>
      <c r="C6" s="47">
        <v>90570851.241046086</v>
      </c>
      <c r="D6" s="51">
        <v>8.0040535474598426E-2</v>
      </c>
      <c r="E6" s="47">
        <v>171125970</v>
      </c>
      <c r="F6" s="47">
        <v>185155177.82370189</v>
      </c>
      <c r="G6" s="51">
        <v>0.12265963675426624</v>
      </c>
      <c r="H6" s="47">
        <v>82947661.152899981</v>
      </c>
      <c r="I6" s="47">
        <v>82947661.152899981</v>
      </c>
      <c r="J6" s="51">
        <v>6.0252045277895183E-2</v>
      </c>
    </row>
    <row r="7" spans="1:10" x14ac:dyDescent="0.3">
      <c r="A7" s="52" t="s">
        <v>12</v>
      </c>
      <c r="B7" s="53">
        <v>984232875.78408265</v>
      </c>
      <c r="C7" s="53">
        <v>1131562285.3346546</v>
      </c>
      <c r="D7" s="81">
        <v>1</v>
      </c>
      <c r="E7" s="53">
        <v>1395128622</v>
      </c>
      <c r="F7" s="53">
        <v>1509503718.7713015</v>
      </c>
      <c r="G7" s="81">
        <v>1</v>
      </c>
      <c r="H7" s="53">
        <v>1376677933.011698</v>
      </c>
      <c r="I7" s="53">
        <v>1376677933.011698</v>
      </c>
      <c r="J7" s="81">
        <v>1</v>
      </c>
    </row>
  </sheetData>
  <mergeCells count="4">
    <mergeCell ref="A1:A2"/>
    <mergeCell ref="B1:D1"/>
    <mergeCell ref="E1:G1"/>
    <mergeCell ref="H1:J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E819F-B63F-47EE-B675-C962DABECF9F}">
  <dimension ref="A1:I42"/>
  <sheetViews>
    <sheetView zoomScale="85" zoomScaleNormal="85" workbookViewId="0">
      <selection activeCell="K7" sqref="K7"/>
    </sheetView>
  </sheetViews>
  <sheetFormatPr defaultColWidth="11" defaultRowHeight="13.2" x14ac:dyDescent="0.25"/>
  <cols>
    <col min="1" max="1" width="24.5546875" style="30" bestFit="1" customWidth="1"/>
    <col min="2" max="7" width="15.44140625" style="30" customWidth="1"/>
    <col min="8" max="9" width="14.33203125" style="30" customWidth="1"/>
    <col min="10" max="10" width="12.33203125" style="30" bestFit="1" customWidth="1"/>
    <col min="11" max="16384" width="11" style="30"/>
  </cols>
  <sheetData>
    <row r="1" spans="1:9" x14ac:dyDescent="0.25">
      <c r="A1" s="145"/>
      <c r="B1" s="129" t="s">
        <v>286</v>
      </c>
      <c r="C1" s="129"/>
      <c r="D1" s="130" t="s">
        <v>45</v>
      </c>
      <c r="E1" s="131"/>
      <c r="F1" s="132" t="s">
        <v>55</v>
      </c>
      <c r="G1" s="133"/>
      <c r="H1" s="134" t="s">
        <v>14</v>
      </c>
      <c r="I1" s="135"/>
    </row>
    <row r="2" spans="1:9" x14ac:dyDescent="0.25">
      <c r="A2" s="134" t="s">
        <v>0</v>
      </c>
      <c r="B2" s="136" t="s">
        <v>2</v>
      </c>
      <c r="C2" s="136" t="s">
        <v>3</v>
      </c>
      <c r="D2" s="136" t="s">
        <v>2</v>
      </c>
      <c r="E2" s="136" t="s">
        <v>3</v>
      </c>
      <c r="F2" s="136" t="s">
        <v>2</v>
      </c>
      <c r="G2" s="136" t="s">
        <v>3</v>
      </c>
      <c r="H2" s="134" t="s">
        <v>287</v>
      </c>
      <c r="I2" s="134" t="s">
        <v>288</v>
      </c>
    </row>
    <row r="3" spans="1:9" x14ac:dyDescent="0.25">
      <c r="A3" s="146" t="s">
        <v>4</v>
      </c>
      <c r="B3" s="137">
        <v>43161128.552700281</v>
      </c>
      <c r="C3" s="138">
        <v>0.10380980118560164</v>
      </c>
      <c r="D3" s="137">
        <v>412234910.81870121</v>
      </c>
      <c r="E3" s="139">
        <v>0.17343042265241199</v>
      </c>
      <c r="F3" s="147">
        <v>455396039.37140161</v>
      </c>
      <c r="G3" s="139">
        <v>0.16306552019669249</v>
      </c>
      <c r="H3" s="139">
        <v>-1.0364902455493652E-2</v>
      </c>
      <c r="I3" s="139">
        <v>6.9620621465679308E-2</v>
      </c>
    </row>
    <row r="4" spans="1:9" x14ac:dyDescent="0.25">
      <c r="A4" s="146" t="s">
        <v>5</v>
      </c>
      <c r="B4" s="137">
        <v>110631716.03750384</v>
      </c>
      <c r="C4" s="138">
        <v>0.26608795533815338</v>
      </c>
      <c r="D4" s="137">
        <v>676533809.74610007</v>
      </c>
      <c r="E4" s="139">
        <v>0.28462301829287434</v>
      </c>
      <c r="F4" s="147">
        <v>787165525.78360391</v>
      </c>
      <c r="G4" s="139">
        <v>0.28186357553742741</v>
      </c>
      <c r="H4" s="139">
        <v>-2.9857500205385801E-3</v>
      </c>
      <c r="I4" s="139">
        <v>2.0055159502334274E-2</v>
      </c>
    </row>
    <row r="5" spans="1:9" x14ac:dyDescent="0.25">
      <c r="A5" s="146" t="s">
        <v>6</v>
      </c>
      <c r="B5" s="137">
        <v>29232711.418199688</v>
      </c>
      <c r="C5" s="138">
        <v>7.0309606402762168E-2</v>
      </c>
      <c r="D5" s="137">
        <v>170271581.63989994</v>
      </c>
      <c r="E5" s="139">
        <v>7.163457435192766E-2</v>
      </c>
      <c r="F5" s="147">
        <v>199504293.05809984</v>
      </c>
      <c r="G5" s="139">
        <v>7.1437317228094072E-2</v>
      </c>
      <c r="H5" s="139">
        <v>-3.3792025871212661E-5</v>
      </c>
      <c r="I5" s="139">
        <v>2.2697964132706305E-4</v>
      </c>
    </row>
    <row r="6" spans="1:9" x14ac:dyDescent="0.25">
      <c r="A6" s="146" t="s">
        <v>7</v>
      </c>
      <c r="B6" s="137">
        <v>71757131.51619941</v>
      </c>
      <c r="C6" s="138">
        <v>0.17258801625750572</v>
      </c>
      <c r="D6" s="137">
        <v>251715610.25570011</v>
      </c>
      <c r="E6" s="139">
        <v>0.10589870854983262</v>
      </c>
      <c r="F6" s="147">
        <v>323472741.77189982</v>
      </c>
      <c r="G6" s="139">
        <v>0.11582720609361034</v>
      </c>
      <c r="H6" s="139">
        <v>9.9284975438253126E-3</v>
      </c>
      <c r="I6" s="139">
        <v>-6.6689307708363538E-2</v>
      </c>
    </row>
    <row r="7" spans="1:9" x14ac:dyDescent="0.25">
      <c r="A7" s="146" t="s">
        <v>8</v>
      </c>
      <c r="B7" s="137">
        <v>80666533.582599968</v>
      </c>
      <c r="C7" s="138">
        <v>0.19401663242694475</v>
      </c>
      <c r="D7" s="137">
        <v>253433604.20299965</v>
      </c>
      <c r="E7" s="139">
        <v>0.10662148192145879</v>
      </c>
      <c r="F7" s="147">
        <v>334100137.78559983</v>
      </c>
      <c r="G7" s="139">
        <v>0.11963260119915915</v>
      </c>
      <c r="H7" s="139">
        <v>1.3011119277731589E-2</v>
      </c>
      <c r="I7" s="139">
        <v>-8.7395150506181102E-2</v>
      </c>
    </row>
    <row r="8" spans="1:9" x14ac:dyDescent="0.25">
      <c r="A8" s="146" t="s">
        <v>9</v>
      </c>
      <c r="B8" s="137">
        <v>23689341.180700243</v>
      </c>
      <c r="C8" s="138">
        <v>5.6976865078578312E-2</v>
      </c>
      <c r="D8" s="137">
        <v>299574392.62009901</v>
      </c>
      <c r="E8" s="139">
        <v>0.12603326929482947</v>
      </c>
      <c r="F8" s="147">
        <v>323263733.80079871</v>
      </c>
      <c r="G8" s="139">
        <v>0.11575236575556107</v>
      </c>
      <c r="H8" s="139">
        <v>-1.0280903539088962E-2</v>
      </c>
      <c r="I8" s="139">
        <v>6.9056404215430287E-2</v>
      </c>
    </row>
    <row r="9" spans="1:9" x14ac:dyDescent="0.25">
      <c r="A9" s="146" t="s">
        <v>10</v>
      </c>
      <c r="B9" s="137">
        <v>31144907.51379995</v>
      </c>
      <c r="C9" s="138">
        <v>7.4908760854198023E-2</v>
      </c>
      <c r="D9" s="137">
        <v>111568353.99450007</v>
      </c>
      <c r="E9" s="139">
        <v>4.6937671410391069E-2</v>
      </c>
      <c r="F9" s="147">
        <v>142713261.50829971</v>
      </c>
      <c r="G9" s="139">
        <v>5.1101920558949278E-2</v>
      </c>
      <c r="H9" s="139">
        <v>4.1137712568432225E-3</v>
      </c>
      <c r="I9" s="139">
        <v>-2.7632031531302365E-2</v>
      </c>
    </row>
    <row r="10" spans="1:9" x14ac:dyDescent="0.25">
      <c r="A10" s="146" t="s">
        <v>11</v>
      </c>
      <c r="B10" s="137">
        <v>25487758.538600057</v>
      </c>
      <c r="C10" s="138">
        <v>6.1302362456255997E-2</v>
      </c>
      <c r="D10" s="137">
        <v>201614667.45110008</v>
      </c>
      <c r="E10" s="139">
        <v>8.4820853526274234E-2</v>
      </c>
      <c r="F10" s="147">
        <v>227102425.98969975</v>
      </c>
      <c r="G10" s="139">
        <v>8.1319493430506221E-2</v>
      </c>
      <c r="H10" s="139">
        <v>-3.3880400374076969E-3</v>
      </c>
      <c r="I10" s="139">
        <v>2.275732492107601E-2</v>
      </c>
    </row>
    <row r="11" spans="1:9" x14ac:dyDescent="0.25">
      <c r="A11" s="136" t="s">
        <v>12</v>
      </c>
      <c r="B11" s="140">
        <v>415771228.34030342</v>
      </c>
      <c r="C11" s="141">
        <v>1</v>
      </c>
      <c r="D11" s="148">
        <v>2376946930.7445979</v>
      </c>
      <c r="E11" s="143">
        <v>1</v>
      </c>
      <c r="F11" s="148">
        <v>2792718159.0849013</v>
      </c>
      <c r="G11" s="143">
        <v>1</v>
      </c>
      <c r="H11" s="139">
        <v>0</v>
      </c>
      <c r="I11" s="139">
        <v>0</v>
      </c>
    </row>
    <row r="12" spans="1:9" x14ac:dyDescent="0.25">
      <c r="A12" s="34"/>
      <c r="B12" s="35"/>
      <c r="D12" s="35"/>
      <c r="E12" s="34"/>
      <c r="F12" s="34"/>
      <c r="G12" s="34"/>
    </row>
    <row r="30" spans="4:5" ht="15.6" x14ac:dyDescent="0.3">
      <c r="D30" s="36"/>
      <c r="E30" s="36"/>
    </row>
    <row r="32" spans="4:5" x14ac:dyDescent="0.25">
      <c r="D32" s="31"/>
      <c r="E32" s="31"/>
    </row>
    <row r="33" spans="1:5" x14ac:dyDescent="0.25">
      <c r="D33" s="31"/>
      <c r="E33" s="31"/>
    </row>
    <row r="34" spans="1:5" x14ac:dyDescent="0.25">
      <c r="D34" s="32"/>
      <c r="E34" s="32"/>
    </row>
    <row r="35" spans="1:5" x14ac:dyDescent="0.25">
      <c r="A35" s="32"/>
    </row>
    <row r="36" spans="1:5" x14ac:dyDescent="0.25">
      <c r="A36" s="32"/>
    </row>
    <row r="37" spans="1:5" x14ac:dyDescent="0.25">
      <c r="A37" s="32"/>
    </row>
    <row r="38" spans="1:5" x14ac:dyDescent="0.25">
      <c r="A38" s="32"/>
    </row>
    <row r="39" spans="1:5" x14ac:dyDescent="0.25">
      <c r="A39" s="32"/>
    </row>
    <row r="40" spans="1:5" x14ac:dyDescent="0.25">
      <c r="A40" s="32"/>
    </row>
    <row r="41" spans="1:5" x14ac:dyDescent="0.25">
      <c r="A41" s="32"/>
    </row>
    <row r="42" spans="1:5" x14ac:dyDescent="0.25">
      <c r="A42" s="33"/>
    </row>
  </sheetData>
  <conditionalFormatting sqref="H3:H11">
    <cfRule type="cellIs" dxfId="5" priority="1" operator="lessThan">
      <formula>-0.005</formula>
    </cfRule>
    <cfRule type="cellIs" dxfId="4" priority="2" operator="greaterThan">
      <formula>0.005</formula>
    </cfRule>
  </conditionalFormatting>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ED1EB-F9B8-4E7B-A8CD-B5BCC0FACA9D}">
  <dimension ref="A1:K72"/>
  <sheetViews>
    <sheetView workbookViewId="0">
      <selection activeCell="J10" sqref="J10"/>
    </sheetView>
  </sheetViews>
  <sheetFormatPr defaultColWidth="8.88671875" defaultRowHeight="12.6" x14ac:dyDescent="0.2"/>
  <cols>
    <col min="1" max="1" width="32.6640625" style="27" bestFit="1" customWidth="1"/>
    <col min="2" max="2" width="16" style="27" bestFit="1" customWidth="1"/>
    <col min="3" max="3" width="7.6640625" style="27" bestFit="1" customWidth="1"/>
    <col min="4" max="4" width="12.33203125" style="27" bestFit="1" customWidth="1"/>
    <col min="5" max="5" width="7.6640625" style="27" bestFit="1" customWidth="1"/>
    <col min="6" max="6" width="12.33203125" style="27" bestFit="1" customWidth="1"/>
    <col min="7" max="7" width="7.6640625" style="27" bestFit="1" customWidth="1"/>
    <col min="8" max="8" width="11.21875" style="27" bestFit="1" customWidth="1"/>
    <col min="9" max="9" width="12.6640625" style="27" bestFit="1" customWidth="1"/>
    <col min="10" max="16384" width="8.88671875" style="27"/>
  </cols>
  <sheetData>
    <row r="1" spans="1:11" ht="13.2" x14ac:dyDescent="0.25">
      <c r="A1" s="128"/>
      <c r="B1" s="129" t="s">
        <v>286</v>
      </c>
      <c r="C1" s="129"/>
      <c r="D1" s="130" t="s">
        <v>45</v>
      </c>
      <c r="E1" s="131"/>
      <c r="F1" s="132" t="s">
        <v>55</v>
      </c>
      <c r="G1" s="133"/>
      <c r="H1" s="134" t="s">
        <v>14</v>
      </c>
      <c r="I1" s="135"/>
      <c r="J1" s="30"/>
      <c r="K1" s="30"/>
    </row>
    <row r="2" spans="1:11" ht="13.2" x14ac:dyDescent="0.25">
      <c r="A2" s="136" t="s">
        <v>56</v>
      </c>
      <c r="B2" s="136" t="s">
        <v>2</v>
      </c>
      <c r="C2" s="136" t="s">
        <v>3</v>
      </c>
      <c r="D2" s="136" t="s">
        <v>2</v>
      </c>
      <c r="E2" s="136" t="s">
        <v>3</v>
      </c>
      <c r="F2" s="136" t="s">
        <v>2</v>
      </c>
      <c r="G2" s="136" t="s">
        <v>3</v>
      </c>
      <c r="H2" s="134" t="s">
        <v>287</v>
      </c>
      <c r="I2" s="134" t="s">
        <v>288</v>
      </c>
      <c r="J2" s="30"/>
      <c r="K2" s="30"/>
    </row>
    <row r="3" spans="1:11" ht="13.2" x14ac:dyDescent="0.25">
      <c r="A3" s="136" t="s">
        <v>61</v>
      </c>
      <c r="B3" s="137">
        <v>2299417.1958000008</v>
      </c>
      <c r="C3" s="138">
        <v>5.5304865730583666E-3</v>
      </c>
      <c r="D3" s="137">
        <v>15479591.787100002</v>
      </c>
      <c r="E3" s="139">
        <v>6.5123842636031484E-3</v>
      </c>
      <c r="F3" s="137">
        <v>17779008.982899997</v>
      </c>
      <c r="G3" s="139">
        <v>6.366202377086883E-3</v>
      </c>
      <c r="H3" s="139">
        <v>-1.4618188647379238E-4</v>
      </c>
      <c r="I3" s="139">
        <v>9.8189769050230878E-4</v>
      </c>
      <c r="J3" s="30"/>
      <c r="K3" s="30"/>
    </row>
    <row r="4" spans="1:11" ht="13.2" x14ac:dyDescent="0.25">
      <c r="A4" s="136" t="s">
        <v>76</v>
      </c>
      <c r="B4" s="137">
        <v>102025975.05189961</v>
      </c>
      <c r="C4" s="138">
        <v>0.24538969533599872</v>
      </c>
      <c r="D4" s="137">
        <v>367294556.69560105</v>
      </c>
      <c r="E4" s="139">
        <v>0.15452366729236888</v>
      </c>
      <c r="F4" s="137">
        <v>469308224.02670091</v>
      </c>
      <c r="G4" s="139">
        <v>0.16804711298918928</v>
      </c>
      <c r="H4" s="139">
        <v>1.3528623651378774E-2</v>
      </c>
      <c r="I4" s="139">
        <v>-9.0871205998188209E-2</v>
      </c>
      <c r="J4" s="30"/>
      <c r="K4" s="30"/>
    </row>
    <row r="5" spans="1:11" ht="13.2" x14ac:dyDescent="0.25">
      <c r="A5" s="136" t="s">
        <v>72</v>
      </c>
      <c r="B5" s="137">
        <v>12748097.16689989</v>
      </c>
      <c r="C5" s="138">
        <v>3.0661325983975762E-2</v>
      </c>
      <c r="D5" s="137">
        <v>151505424.18300006</v>
      </c>
      <c r="E5" s="139">
        <v>6.3739506433375656E-2</v>
      </c>
      <c r="F5" s="137">
        <v>164241213.62910002</v>
      </c>
      <c r="G5" s="139">
        <v>5.8810522320275067E-2</v>
      </c>
      <c r="H5" s="139">
        <v>-4.9238061591341878E-3</v>
      </c>
      <c r="I5" s="139">
        <v>3.307300249543349E-2</v>
      </c>
      <c r="J5" s="30"/>
      <c r="K5" s="30"/>
    </row>
    <row r="6" spans="1:11" ht="13.2" x14ac:dyDescent="0.25">
      <c r="A6" s="136" t="s">
        <v>60</v>
      </c>
      <c r="B6" s="137">
        <v>3274355.2465000022</v>
      </c>
      <c r="C6" s="138">
        <v>7.8753771865619077E-3</v>
      </c>
      <c r="D6" s="137">
        <v>10607374.480099998</v>
      </c>
      <c r="E6" s="139">
        <v>4.4626046728129132E-3</v>
      </c>
      <c r="F6" s="137">
        <v>13881729.726600008</v>
      </c>
      <c r="G6" s="139">
        <v>4.9706876726682229E-3</v>
      </c>
      <c r="H6" s="139">
        <v>5.0808299988440962E-4</v>
      </c>
      <c r="I6" s="139">
        <v>-3.4127725137780944E-3</v>
      </c>
      <c r="J6" s="30"/>
      <c r="K6" s="30"/>
    </row>
    <row r="7" spans="1:11" ht="13.2" x14ac:dyDescent="0.25">
      <c r="A7" s="136" t="s">
        <v>57</v>
      </c>
      <c r="B7" s="137">
        <v>1259452.0535000041</v>
      </c>
      <c r="C7" s="138">
        <v>3.0291948255476114E-3</v>
      </c>
      <c r="D7" s="137">
        <v>5757879.1362000005</v>
      </c>
      <c r="E7" s="139">
        <v>2.4223843880409384E-3</v>
      </c>
      <c r="F7" s="137">
        <v>7017331.1897000019</v>
      </c>
      <c r="G7" s="139">
        <v>2.5127244462074165E-3</v>
      </c>
      <c r="H7" s="139">
        <v>9.034005818227709E-5</v>
      </c>
      <c r="I7" s="139">
        <v>-6.0681043752247197E-4</v>
      </c>
      <c r="J7" s="30"/>
      <c r="K7" s="30"/>
    </row>
    <row r="8" spans="1:11" ht="13.2" x14ac:dyDescent="0.25">
      <c r="A8" s="136" t="s">
        <v>58</v>
      </c>
      <c r="B8" s="137">
        <v>2961775.2197000012</v>
      </c>
      <c r="C8" s="138">
        <v>7.1235694483310109E-3</v>
      </c>
      <c r="D8" s="137">
        <v>9544300.3873000033</v>
      </c>
      <c r="E8" s="139">
        <v>4.0153611609546535E-3</v>
      </c>
      <c r="F8" s="137">
        <v>12506075.607000005</v>
      </c>
      <c r="G8" s="139">
        <v>4.4781015822584523E-3</v>
      </c>
      <c r="H8" s="139">
        <v>4.6274042132998534E-4</v>
      </c>
      <c r="I8" s="139">
        <v>-3.1082082874025439E-3</v>
      </c>
      <c r="J8" s="30"/>
      <c r="K8" s="30"/>
    </row>
    <row r="9" spans="1:11" ht="13.2" x14ac:dyDescent="0.25">
      <c r="A9" s="136" t="s">
        <v>65</v>
      </c>
      <c r="B9" s="137">
        <v>7293504.3320999816</v>
      </c>
      <c r="C9" s="138">
        <v>1.7542109301826057E-2</v>
      </c>
      <c r="D9" s="137">
        <v>22930016.572799988</v>
      </c>
      <c r="E9" s="139">
        <v>9.6468357271091744E-3</v>
      </c>
      <c r="F9" s="137">
        <v>30223520.904899973</v>
      </c>
      <c r="G9" s="139">
        <v>1.0822259599158198E-2</v>
      </c>
      <c r="H9" s="139">
        <v>1.1754238721119348E-3</v>
      </c>
      <c r="I9" s="139">
        <v>-7.8952735747797945E-3</v>
      </c>
      <c r="J9" s="30"/>
      <c r="K9" s="30"/>
    </row>
    <row r="10" spans="1:11" ht="13.2" x14ac:dyDescent="0.25">
      <c r="A10" s="136" t="s">
        <v>77</v>
      </c>
      <c r="B10" s="137">
        <v>94753796.610599041</v>
      </c>
      <c r="C10" s="138">
        <v>0.22789887840205619</v>
      </c>
      <c r="D10" s="137">
        <v>596699720.1225003</v>
      </c>
      <c r="E10" s="139">
        <v>0.2510361979093364</v>
      </c>
      <c r="F10" s="137">
        <v>691390527.88039994</v>
      </c>
      <c r="G10" s="139">
        <v>0.24756903077786777</v>
      </c>
      <c r="H10" s="139">
        <v>-3.4406672312074227E-3</v>
      </c>
      <c r="I10" s="139">
        <v>2.3110819607018995E-2</v>
      </c>
      <c r="J10" s="30"/>
      <c r="K10" s="30"/>
    </row>
    <row r="11" spans="1:11" ht="13.2" x14ac:dyDescent="0.25">
      <c r="A11" s="136" t="s">
        <v>75</v>
      </c>
      <c r="B11" s="137">
        <v>47140005.646200061</v>
      </c>
      <c r="C11" s="138">
        <v>0.11337967236063103</v>
      </c>
      <c r="D11" s="137">
        <v>382595278.65530008</v>
      </c>
      <c r="E11" s="139">
        <v>0.1609607996329743</v>
      </c>
      <c r="F11" s="137">
        <v>429735284.30150008</v>
      </c>
      <c r="G11" s="139">
        <v>0.15387706879891988</v>
      </c>
      <c r="H11" s="139">
        <v>-7.0837308330046755E-3</v>
      </c>
      <c r="I11" s="139">
        <v>4.758112727129353E-2</v>
      </c>
      <c r="J11" s="30"/>
      <c r="K11" s="30"/>
    </row>
    <row r="12" spans="1:11" ht="13.2" x14ac:dyDescent="0.25">
      <c r="A12" s="136" t="s">
        <v>71</v>
      </c>
      <c r="B12" s="137">
        <v>16475390.991799966</v>
      </c>
      <c r="C12" s="138">
        <v>3.9626096922501082E-2</v>
      </c>
      <c r="D12" s="137">
        <v>79868087.800800115</v>
      </c>
      <c r="E12" s="139">
        <v>3.3601123680241991E-2</v>
      </c>
      <c r="F12" s="137">
        <v>96343478.792599961</v>
      </c>
      <c r="G12" s="139">
        <v>3.4498103032412394E-2</v>
      </c>
      <c r="H12" s="139">
        <v>8.9697935238958887E-4</v>
      </c>
      <c r="I12" s="139">
        <v>-6.0249732424782765E-3</v>
      </c>
      <c r="J12" s="30"/>
      <c r="K12" s="30"/>
    </row>
    <row r="13" spans="1:11" ht="13.2" x14ac:dyDescent="0.25">
      <c r="A13" s="136" t="s">
        <v>63</v>
      </c>
      <c r="B13" s="137">
        <v>2450080.5489999875</v>
      </c>
      <c r="C13" s="138">
        <v>5.8928573744277029E-3</v>
      </c>
      <c r="D13" s="137">
        <v>24936844.105200004</v>
      </c>
      <c r="E13" s="139">
        <v>1.0491123627043249E-2</v>
      </c>
      <c r="F13" s="137">
        <v>27386924.654200006</v>
      </c>
      <c r="G13" s="139">
        <v>9.8065479916433721E-3</v>
      </c>
      <c r="H13" s="139">
        <v>-6.8457563533146255E-4</v>
      </c>
      <c r="I13" s="139">
        <v>4.5982662525471318E-3</v>
      </c>
      <c r="J13" s="30"/>
      <c r="K13" s="30"/>
    </row>
    <row r="14" spans="1:11" ht="13.2" x14ac:dyDescent="0.25">
      <c r="A14" s="136" t="s">
        <v>73</v>
      </c>
      <c r="B14" s="137">
        <v>13865392.757799953</v>
      </c>
      <c r="C14" s="138">
        <v>3.3348610516289734E-2</v>
      </c>
      <c r="D14" s="137">
        <v>173582520.85239983</v>
      </c>
      <c r="E14" s="139">
        <v>7.3027512145235562E-2</v>
      </c>
      <c r="F14" s="137">
        <v>187623461.63239986</v>
      </c>
      <c r="G14" s="139">
        <v>6.7183099383676823E-2</v>
      </c>
      <c r="H14" s="139">
        <v>-5.9182671748808924E-3</v>
      </c>
      <c r="I14" s="139">
        <v>3.9752756042267981E-2</v>
      </c>
      <c r="J14" s="30"/>
      <c r="K14" s="30"/>
    </row>
    <row r="15" spans="1:11" ht="13.2" x14ac:dyDescent="0.25">
      <c r="A15" s="136" t="s">
        <v>69</v>
      </c>
      <c r="B15" s="137">
        <v>13561252.621100068</v>
      </c>
      <c r="C15" s="138">
        <v>3.2617102138680319E-2</v>
      </c>
      <c r="D15" s="137">
        <v>57739946.341000043</v>
      </c>
      <c r="E15" s="139">
        <v>2.4291643029358243E-2</v>
      </c>
      <c r="F15" s="137">
        <v>71288891.241300091</v>
      </c>
      <c r="G15" s="139">
        <v>2.5526704515238148E-2</v>
      </c>
      <c r="H15" s="139">
        <v>1.2402394395890845E-3</v>
      </c>
      <c r="I15" s="139">
        <v>-8.3306370630312557E-3</v>
      </c>
      <c r="J15" s="30"/>
      <c r="K15" s="30"/>
    </row>
    <row r="16" spans="1:11" ht="13.2" x14ac:dyDescent="0.25">
      <c r="A16" s="136" t="s">
        <v>66</v>
      </c>
      <c r="B16" s="137">
        <v>12657471.903899968</v>
      </c>
      <c r="C16" s="138">
        <v>3.0443356925939483E-2</v>
      </c>
      <c r="D16" s="137">
        <v>46569699.430199988</v>
      </c>
      <c r="E16" s="139">
        <v>1.9592233561527294E-2</v>
      </c>
      <c r="F16" s="137">
        <v>59227171.334099971</v>
      </c>
      <c r="G16" s="139">
        <v>2.1207715193683255E-2</v>
      </c>
      <c r="H16" s="139">
        <v>1.6154816322837273E-3</v>
      </c>
      <c r="I16" s="139">
        <v>-1.0851123364539954E-2</v>
      </c>
      <c r="J16" s="30"/>
      <c r="K16" s="30"/>
    </row>
    <row r="17" spans="1:11" ht="13.2" x14ac:dyDescent="0.25">
      <c r="A17" s="136" t="s">
        <v>74</v>
      </c>
      <c r="B17" s="137">
        <v>45169988.566600472</v>
      </c>
      <c r="C17" s="138">
        <v>0.10864144868059518</v>
      </c>
      <c r="D17" s="137">
        <v>202745013.88499948</v>
      </c>
      <c r="E17" s="139">
        <v>8.5296399033532394E-2</v>
      </c>
      <c r="F17" s="137">
        <v>247915002.4515999</v>
      </c>
      <c r="G17" s="139">
        <v>8.8771937707038465E-2</v>
      </c>
      <c r="H17" s="139">
        <v>3.4755386740623756E-3</v>
      </c>
      <c r="I17" s="139">
        <v>-2.334504964761909E-2</v>
      </c>
      <c r="J17" s="30"/>
      <c r="K17" s="30"/>
    </row>
    <row r="18" spans="1:11" ht="13.2" x14ac:dyDescent="0.25">
      <c r="A18" s="136" t="s">
        <v>67</v>
      </c>
      <c r="B18" s="137">
        <v>7179267.4967999533</v>
      </c>
      <c r="C18" s="138">
        <v>1.7267350425998966E-2</v>
      </c>
      <c r="D18" s="137">
        <v>54439998.736000009</v>
      </c>
      <c r="E18" s="139">
        <v>2.2903329490533121E-2</v>
      </c>
      <c r="F18" s="137">
        <v>61606958.511999965</v>
      </c>
      <c r="G18" s="139">
        <v>2.2059855310350016E-2</v>
      </c>
      <c r="H18" s="139">
        <v>-8.3829622648298741E-4</v>
      </c>
      <c r="I18" s="139">
        <v>5.6308011108340376E-3</v>
      </c>
      <c r="J18" s="30"/>
      <c r="K18" s="30"/>
    </row>
    <row r="19" spans="1:11" ht="13.2" x14ac:dyDescent="0.25">
      <c r="A19" s="136" t="s">
        <v>64</v>
      </c>
      <c r="B19" s="137">
        <v>5542049.9278000034</v>
      </c>
      <c r="C19" s="138">
        <v>1.3329565756445231E-2</v>
      </c>
      <c r="D19" s="137">
        <v>21327614.926600013</v>
      </c>
      <c r="E19" s="139">
        <v>8.9726929326343907E-3</v>
      </c>
      <c r="F19" s="137">
        <v>26869664.854400001</v>
      </c>
      <c r="G19" s="139">
        <v>9.6213306620258725E-3</v>
      </c>
      <c r="H19" s="139">
        <v>6.4863772945000439E-4</v>
      </c>
      <c r="I19" s="139">
        <v>-4.3568728238693628E-3</v>
      </c>
      <c r="J19" s="30"/>
      <c r="K19" s="30"/>
    </row>
    <row r="20" spans="1:11" ht="13.2" x14ac:dyDescent="0.25">
      <c r="A20" s="136" t="s">
        <v>68</v>
      </c>
      <c r="B20" s="137">
        <v>8071013.3649999872</v>
      </c>
      <c r="C20" s="138">
        <v>1.9412149795016785E-2</v>
      </c>
      <c r="D20" s="137">
        <v>60282488.496299982</v>
      </c>
      <c r="E20" s="139">
        <v>2.5361310224039802E-2</v>
      </c>
      <c r="F20" s="137">
        <v>68302481.31129995</v>
      </c>
      <c r="G20" s="139">
        <v>2.4457348511559382E-2</v>
      </c>
      <c r="H20" s="139">
        <v>-8.8249697141563888E-4</v>
      </c>
      <c r="I20" s="139">
        <v>5.9276956879582357E-3</v>
      </c>
      <c r="J20" s="30"/>
      <c r="K20" s="30"/>
    </row>
    <row r="21" spans="1:11" ht="13.2" x14ac:dyDescent="0.25">
      <c r="A21" s="136" t="s">
        <v>70</v>
      </c>
      <c r="B21" s="137">
        <v>10662060.372399993</v>
      </c>
      <c r="C21" s="138">
        <v>2.5644055301665511E-2</v>
      </c>
      <c r="D21" s="137">
        <v>59806964.121599987</v>
      </c>
      <c r="E21" s="139">
        <v>2.5161253433308623E-2</v>
      </c>
      <c r="F21" s="137">
        <v>70469024.493999973</v>
      </c>
      <c r="G21" s="139">
        <v>2.5233131479723253E-2</v>
      </c>
      <c r="H21" s="139">
        <v>7.18780465787279E-5</v>
      </c>
      <c r="I21" s="139">
        <v>-4.8280186852098575E-4</v>
      </c>
      <c r="J21" s="30"/>
      <c r="K21" s="30"/>
    </row>
    <row r="22" spans="1:11" ht="13.2" x14ac:dyDescent="0.25">
      <c r="A22" s="136" t="s">
        <v>59</v>
      </c>
      <c r="B22" s="137">
        <v>2120193.7181000039</v>
      </c>
      <c r="C22" s="138">
        <v>5.0994238503792805E-3</v>
      </c>
      <c r="D22" s="137">
        <v>10978205.569799999</v>
      </c>
      <c r="E22" s="139">
        <v>4.6186161869556592E-3</v>
      </c>
      <c r="F22" s="137">
        <v>13098399.287900005</v>
      </c>
      <c r="G22" s="139">
        <v>4.6901973424314332E-3</v>
      </c>
      <c r="H22" s="139">
        <v>7.1581155505894001E-5</v>
      </c>
      <c r="I22" s="139">
        <v>-4.8080766345374136E-4</v>
      </c>
      <c r="J22" s="30"/>
      <c r="K22" s="30"/>
    </row>
    <row r="23" spans="1:11" ht="13.2" x14ac:dyDescent="0.25">
      <c r="A23" s="136" t="s">
        <v>62</v>
      </c>
      <c r="B23" s="137">
        <v>4260687.5467999913</v>
      </c>
      <c r="C23" s="138">
        <v>1.0247672894077057E-2</v>
      </c>
      <c r="D23" s="137">
        <v>22255404.444300011</v>
      </c>
      <c r="E23" s="139">
        <v>9.3630211750135375E-3</v>
      </c>
      <c r="F23" s="137">
        <v>26503784.270300012</v>
      </c>
      <c r="G23" s="139">
        <v>9.4903183065865124E-3</v>
      </c>
      <c r="H23" s="139">
        <v>1.3247508518478453E-4</v>
      </c>
      <c r="I23" s="139">
        <v>-8.898296726753286E-4</v>
      </c>
      <c r="J23" s="30"/>
      <c r="K23" s="30"/>
    </row>
    <row r="24" spans="1:11" ht="13.2" x14ac:dyDescent="0.25">
      <c r="A24" s="136" t="s">
        <v>12</v>
      </c>
      <c r="B24" s="140">
        <v>415771228.3402977</v>
      </c>
      <c r="C24" s="141">
        <v>1</v>
      </c>
      <c r="D24" s="142">
        <v>2376946930.7446027</v>
      </c>
      <c r="E24" s="143">
        <v>1</v>
      </c>
      <c r="F24" s="142">
        <v>2792718159.0849004</v>
      </c>
      <c r="G24" s="143">
        <v>1</v>
      </c>
      <c r="H24" s="144"/>
      <c r="I24" s="144"/>
      <c r="J24" s="30"/>
      <c r="K24" s="30"/>
    </row>
    <row r="25" spans="1:11" ht="13.2" x14ac:dyDescent="0.25">
      <c r="A25" s="34"/>
      <c r="B25" s="35"/>
      <c r="C25" s="30"/>
      <c r="D25" s="35"/>
      <c r="E25" s="34"/>
      <c r="F25" s="34"/>
      <c r="G25" s="34"/>
      <c r="H25" s="30"/>
      <c r="I25" s="30"/>
      <c r="J25" s="30"/>
      <c r="K25" s="30"/>
    </row>
    <row r="26" spans="1:11" ht="13.2" x14ac:dyDescent="0.25">
      <c r="A26" s="30"/>
      <c r="B26" s="30"/>
      <c r="C26" s="30"/>
      <c r="D26" s="30"/>
      <c r="E26" s="30"/>
      <c r="F26" s="30"/>
      <c r="G26" s="30"/>
      <c r="H26" s="30"/>
      <c r="I26" s="30"/>
      <c r="J26" s="30"/>
      <c r="K26" s="30"/>
    </row>
    <row r="27" spans="1:11" ht="13.2" x14ac:dyDescent="0.25">
      <c r="A27" s="30"/>
      <c r="B27" s="30"/>
      <c r="C27" s="30"/>
      <c r="D27" s="30"/>
      <c r="E27" s="30"/>
      <c r="F27" s="30"/>
      <c r="G27" s="30"/>
      <c r="H27" s="30"/>
      <c r="I27" s="30"/>
      <c r="J27" s="30"/>
      <c r="K27" s="30"/>
    </row>
    <row r="28" spans="1:11" ht="13.2" x14ac:dyDescent="0.25">
      <c r="A28" s="30"/>
      <c r="B28" s="30"/>
    </row>
    <row r="29" spans="1:11" ht="13.2" x14ac:dyDescent="0.25">
      <c r="A29" s="30"/>
      <c r="B29" s="30"/>
    </row>
    <row r="30" spans="1:11" ht="13.2" x14ac:dyDescent="0.25">
      <c r="A30" s="30"/>
      <c r="B30" s="30"/>
    </row>
    <row r="31" spans="1:11" ht="13.2" x14ac:dyDescent="0.25">
      <c r="A31" s="30"/>
      <c r="B31" s="30"/>
    </row>
    <row r="32" spans="1:11" ht="13.2" x14ac:dyDescent="0.25">
      <c r="A32" s="30"/>
      <c r="B32" s="30"/>
    </row>
    <row r="33" spans="1:2" ht="13.2" x14ac:dyDescent="0.25">
      <c r="A33" s="30"/>
      <c r="B33" s="30"/>
    </row>
    <row r="34" spans="1:2" ht="13.2" x14ac:dyDescent="0.25">
      <c r="A34" s="30"/>
      <c r="B34" s="30"/>
    </row>
    <row r="35" spans="1:2" ht="13.2" x14ac:dyDescent="0.25">
      <c r="A35" s="30"/>
      <c r="B35" s="30"/>
    </row>
    <row r="36" spans="1:2" ht="13.2" x14ac:dyDescent="0.25">
      <c r="A36" s="30"/>
      <c r="B36" s="30"/>
    </row>
    <row r="37" spans="1:2" ht="13.2" x14ac:dyDescent="0.25">
      <c r="A37" s="30"/>
      <c r="B37" s="30"/>
    </row>
    <row r="38" spans="1:2" ht="13.2" x14ac:dyDescent="0.25">
      <c r="A38" s="30"/>
      <c r="B38" s="30"/>
    </row>
    <row r="39" spans="1:2" ht="13.2" x14ac:dyDescent="0.25">
      <c r="A39" s="30"/>
      <c r="B39" s="30"/>
    </row>
    <row r="40" spans="1:2" ht="13.2" x14ac:dyDescent="0.25">
      <c r="A40" s="30"/>
      <c r="B40" s="30"/>
    </row>
    <row r="41" spans="1:2" ht="13.2" x14ac:dyDescent="0.25">
      <c r="A41" s="30"/>
      <c r="B41" s="30"/>
    </row>
    <row r="42" spans="1:2" ht="13.2" x14ac:dyDescent="0.25">
      <c r="A42" s="30"/>
      <c r="B42" s="30"/>
    </row>
    <row r="43" spans="1:2" ht="13.2" x14ac:dyDescent="0.25">
      <c r="A43" s="30"/>
      <c r="B43" s="30"/>
    </row>
    <row r="44" spans="1:2" ht="13.2" x14ac:dyDescent="0.25">
      <c r="A44" s="30"/>
      <c r="B44" s="30"/>
    </row>
    <row r="45" spans="1:2" ht="13.2" x14ac:dyDescent="0.25">
      <c r="A45" s="30"/>
      <c r="B45" s="30"/>
    </row>
    <row r="46" spans="1:2" ht="13.2" x14ac:dyDescent="0.25">
      <c r="A46" s="30"/>
      <c r="B46" s="30"/>
    </row>
    <row r="47" spans="1:2" ht="13.2" x14ac:dyDescent="0.25">
      <c r="A47" s="30"/>
      <c r="B47" s="30"/>
    </row>
    <row r="48" spans="1:2" ht="13.2" x14ac:dyDescent="0.25">
      <c r="A48" s="30"/>
      <c r="B48" s="30"/>
    </row>
    <row r="49" spans="1:11" ht="13.2" x14ac:dyDescent="0.25">
      <c r="A49" s="30"/>
      <c r="B49" s="30"/>
    </row>
    <row r="50" spans="1:11" ht="13.2" x14ac:dyDescent="0.25">
      <c r="A50" s="30"/>
      <c r="B50" s="30"/>
    </row>
    <row r="51" spans="1:11" ht="13.2" x14ac:dyDescent="0.25">
      <c r="A51" s="30"/>
      <c r="B51" s="30"/>
    </row>
    <row r="52" spans="1:11" ht="13.2" x14ac:dyDescent="0.25">
      <c r="A52" s="30"/>
      <c r="B52" s="30"/>
    </row>
    <row r="53" spans="1:11" ht="13.2" x14ac:dyDescent="0.25">
      <c r="A53" s="30"/>
      <c r="B53" s="30"/>
    </row>
    <row r="54" spans="1:11" ht="13.2" x14ac:dyDescent="0.25">
      <c r="A54" s="30"/>
      <c r="B54" s="30"/>
    </row>
    <row r="55" spans="1:11" ht="13.2" x14ac:dyDescent="0.25">
      <c r="A55" s="30"/>
      <c r="B55" s="30"/>
    </row>
    <row r="56" spans="1:11" ht="13.2" x14ac:dyDescent="0.25">
      <c r="A56" s="30"/>
      <c r="B56" s="30"/>
    </row>
    <row r="57" spans="1:11" ht="13.2" x14ac:dyDescent="0.25">
      <c r="A57" s="30"/>
      <c r="B57" s="30"/>
    </row>
    <row r="58" spans="1:11" ht="13.2" x14ac:dyDescent="0.25">
      <c r="A58" s="30"/>
      <c r="B58" s="30"/>
      <c r="C58" s="30"/>
      <c r="D58" s="30"/>
      <c r="E58" s="30"/>
      <c r="F58" s="30"/>
      <c r="G58" s="30"/>
      <c r="H58" s="30"/>
      <c r="I58" s="30"/>
      <c r="J58" s="30"/>
      <c r="K58" s="30"/>
    </row>
    <row r="59" spans="1:11" ht="13.2" x14ac:dyDescent="0.25">
      <c r="A59" s="30"/>
      <c r="B59" s="30"/>
      <c r="C59" s="30"/>
      <c r="D59" s="30"/>
      <c r="E59" s="30"/>
      <c r="F59" s="30"/>
      <c r="G59" s="30"/>
      <c r="H59" s="30"/>
      <c r="I59" s="30"/>
      <c r="J59" s="30"/>
      <c r="K59" s="30"/>
    </row>
    <row r="60" spans="1:11" ht="13.2" x14ac:dyDescent="0.25">
      <c r="A60" s="30"/>
      <c r="B60" s="30"/>
      <c r="C60" s="30"/>
      <c r="D60" s="30"/>
      <c r="E60" s="30"/>
      <c r="F60" s="30"/>
      <c r="G60" s="30"/>
      <c r="H60" s="30"/>
      <c r="I60" s="30"/>
      <c r="J60" s="30"/>
      <c r="K60" s="30"/>
    </row>
    <row r="61" spans="1:11" ht="13.2" x14ac:dyDescent="0.25">
      <c r="A61" s="30"/>
      <c r="B61" s="30"/>
      <c r="C61" s="30"/>
      <c r="D61" s="30"/>
      <c r="E61" s="30"/>
      <c r="F61" s="30"/>
      <c r="G61" s="30"/>
      <c r="H61" s="30"/>
      <c r="I61" s="30"/>
      <c r="J61" s="30"/>
      <c r="K61" s="30"/>
    </row>
    <row r="62" spans="1:11" ht="13.2" x14ac:dyDescent="0.25">
      <c r="A62" s="30"/>
      <c r="B62" s="30"/>
      <c r="C62" s="30"/>
      <c r="D62" s="30"/>
      <c r="E62" s="30"/>
      <c r="F62" s="30"/>
      <c r="G62" s="30"/>
      <c r="H62" s="30"/>
      <c r="I62" s="30"/>
      <c r="J62" s="30"/>
      <c r="K62" s="30"/>
    </row>
    <row r="63" spans="1:11" ht="13.2" x14ac:dyDescent="0.25">
      <c r="A63" s="30"/>
      <c r="B63" s="30"/>
      <c r="C63" s="30"/>
      <c r="D63" s="30"/>
      <c r="E63" s="30"/>
      <c r="F63" s="30"/>
      <c r="G63" s="30"/>
      <c r="H63" s="30"/>
      <c r="I63" s="30"/>
      <c r="J63" s="30"/>
      <c r="K63" s="30"/>
    </row>
    <row r="64" spans="1:11" ht="13.2" x14ac:dyDescent="0.25">
      <c r="A64" s="30"/>
      <c r="B64" s="30"/>
      <c r="C64" s="30"/>
      <c r="D64" s="30"/>
      <c r="E64" s="30"/>
      <c r="F64" s="30"/>
      <c r="G64" s="30"/>
      <c r="H64" s="30"/>
      <c r="I64" s="30"/>
      <c r="J64" s="30"/>
      <c r="K64" s="30"/>
    </row>
    <row r="65" spans="1:11" ht="13.2" x14ac:dyDescent="0.25">
      <c r="A65" s="30"/>
      <c r="B65" s="30"/>
      <c r="C65" s="30"/>
      <c r="D65" s="30"/>
      <c r="E65" s="30"/>
      <c r="F65" s="30"/>
      <c r="G65" s="30"/>
      <c r="H65" s="30"/>
      <c r="I65" s="30"/>
      <c r="J65" s="30"/>
      <c r="K65" s="30"/>
    </row>
    <row r="66" spans="1:11" ht="13.2" x14ac:dyDescent="0.25">
      <c r="A66" s="30"/>
      <c r="B66" s="30"/>
      <c r="C66" s="30"/>
      <c r="D66" s="30"/>
      <c r="E66" s="30"/>
      <c r="F66" s="30"/>
      <c r="G66" s="30"/>
      <c r="H66" s="30"/>
      <c r="I66" s="30"/>
      <c r="J66" s="30"/>
      <c r="K66" s="30"/>
    </row>
    <row r="67" spans="1:11" ht="13.2" x14ac:dyDescent="0.25">
      <c r="A67" s="30"/>
      <c r="B67" s="30"/>
      <c r="C67" s="30"/>
      <c r="D67" s="30"/>
      <c r="E67" s="30"/>
      <c r="F67" s="30"/>
      <c r="G67" s="30"/>
      <c r="H67" s="30"/>
      <c r="I67" s="30"/>
      <c r="J67" s="30"/>
      <c r="K67" s="30"/>
    </row>
    <row r="68" spans="1:11" ht="13.2" x14ac:dyDescent="0.25">
      <c r="A68" s="30"/>
      <c r="B68" s="30"/>
      <c r="C68" s="30"/>
      <c r="D68" s="30"/>
      <c r="E68" s="30"/>
      <c r="F68" s="30"/>
      <c r="G68" s="30"/>
      <c r="H68" s="30"/>
      <c r="I68" s="30"/>
      <c r="J68" s="30"/>
      <c r="K68" s="30"/>
    </row>
    <row r="69" spans="1:11" ht="13.2" x14ac:dyDescent="0.25">
      <c r="A69" s="30"/>
      <c r="B69" s="30"/>
      <c r="C69" s="30"/>
      <c r="D69" s="30"/>
      <c r="E69" s="30"/>
      <c r="F69" s="30"/>
      <c r="G69" s="30"/>
      <c r="H69" s="30"/>
      <c r="I69" s="30"/>
      <c r="J69" s="30"/>
      <c r="K69" s="30"/>
    </row>
    <row r="70" spans="1:11" ht="13.2" x14ac:dyDescent="0.25">
      <c r="A70" s="30"/>
      <c r="B70" s="30"/>
      <c r="C70" s="30"/>
      <c r="D70" s="30"/>
      <c r="E70" s="30"/>
      <c r="F70" s="30"/>
      <c r="G70" s="30"/>
      <c r="H70" s="30"/>
      <c r="I70" s="30"/>
      <c r="J70" s="30"/>
      <c r="K70" s="30"/>
    </row>
    <row r="71" spans="1:11" ht="13.2" x14ac:dyDescent="0.25">
      <c r="A71" s="30"/>
      <c r="B71" s="30"/>
      <c r="C71" s="30"/>
      <c r="D71" s="30"/>
      <c r="E71" s="30"/>
      <c r="F71" s="30"/>
      <c r="G71" s="30"/>
      <c r="H71" s="30"/>
      <c r="I71" s="30"/>
      <c r="J71" s="30"/>
      <c r="K71" s="30"/>
    </row>
    <row r="72" spans="1:11" ht="13.2" x14ac:dyDescent="0.25">
      <c r="A72" s="30"/>
      <c r="B72" s="30"/>
      <c r="C72" s="30"/>
      <c r="D72" s="30"/>
      <c r="E72" s="30"/>
      <c r="F72" s="30"/>
      <c r="G72" s="30"/>
      <c r="H72" s="30"/>
      <c r="I72" s="30"/>
      <c r="J72" s="30"/>
      <c r="K72" s="30"/>
    </row>
  </sheetData>
  <conditionalFormatting sqref="H3:I23">
    <cfRule type="cellIs" dxfId="3" priority="1" operator="lessThan">
      <formula>-0.005</formula>
    </cfRule>
    <cfRule type="cellIs" dxfId="2" priority="2" operator="greaterThan">
      <formula>0.005</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65618-6AB3-4051-8D91-255006692C91}">
  <sheetPr>
    <tabColor theme="5"/>
  </sheetPr>
  <dimension ref="A1:D14"/>
  <sheetViews>
    <sheetView workbookViewId="0">
      <selection activeCell="B8" sqref="B8"/>
    </sheetView>
  </sheetViews>
  <sheetFormatPr defaultColWidth="11" defaultRowHeight="12.6" x14ac:dyDescent="0.2"/>
  <cols>
    <col min="1" max="1" width="12.6640625" style="194" bestFit="1" customWidth="1"/>
    <col min="2" max="2" width="9.6640625" style="207" customWidth="1"/>
    <col min="3" max="3" width="82" style="207" customWidth="1"/>
    <col min="4" max="4" width="34.5546875" style="207" customWidth="1"/>
    <col min="5" max="16384" width="11" style="194"/>
  </cols>
  <sheetData>
    <row r="1" spans="1:4" ht="17.399999999999999" x14ac:dyDescent="0.3">
      <c r="A1" s="193" t="s">
        <v>431</v>
      </c>
      <c r="B1" s="193"/>
      <c r="C1" s="193"/>
      <c r="D1" s="193"/>
    </row>
    <row r="2" spans="1:4" s="197" customFormat="1" ht="50.25" customHeight="1" x14ac:dyDescent="0.3">
      <c r="A2" s="195" t="s">
        <v>432</v>
      </c>
      <c r="B2" s="196"/>
      <c r="C2" s="196"/>
      <c r="D2" s="196"/>
    </row>
    <row r="4" spans="1:4" x14ac:dyDescent="0.2">
      <c r="A4" s="198" t="s">
        <v>433</v>
      </c>
      <c r="B4" s="198" t="s">
        <v>434</v>
      </c>
      <c r="C4" s="198" t="s">
        <v>435</v>
      </c>
      <c r="D4" s="198" t="s">
        <v>436</v>
      </c>
    </row>
    <row r="5" spans="1:4" x14ac:dyDescent="0.2">
      <c r="A5" s="199">
        <v>45282</v>
      </c>
      <c r="B5" s="200" t="s">
        <v>437</v>
      </c>
      <c r="C5" s="201" t="s">
        <v>438</v>
      </c>
      <c r="D5" s="201" t="s">
        <v>439</v>
      </c>
    </row>
    <row r="6" spans="1:4" x14ac:dyDescent="0.2">
      <c r="A6" s="199">
        <v>45310</v>
      </c>
      <c r="B6" s="202" t="s">
        <v>440</v>
      </c>
      <c r="C6" s="201" t="s">
        <v>438</v>
      </c>
      <c r="D6" s="205" t="s">
        <v>442</v>
      </c>
    </row>
    <row r="7" spans="1:4" x14ac:dyDescent="0.2">
      <c r="A7" s="203">
        <v>45905</v>
      </c>
      <c r="B7" s="204" t="s">
        <v>441</v>
      </c>
      <c r="C7" s="205" t="s">
        <v>443</v>
      </c>
      <c r="D7" s="205" t="s">
        <v>444</v>
      </c>
    </row>
    <row r="8" spans="1:4" x14ac:dyDescent="0.2">
      <c r="A8" s="205"/>
      <c r="B8" s="206"/>
      <c r="C8" s="206"/>
      <c r="D8" s="206"/>
    </row>
    <row r="9" spans="1:4" x14ac:dyDescent="0.2">
      <c r="A9" s="205"/>
      <c r="B9" s="206"/>
      <c r="C9" s="206"/>
      <c r="D9" s="206"/>
    </row>
    <row r="10" spans="1:4" x14ac:dyDescent="0.2">
      <c r="A10" s="205"/>
      <c r="B10" s="206"/>
      <c r="C10" s="206"/>
      <c r="D10" s="206"/>
    </row>
    <row r="11" spans="1:4" x14ac:dyDescent="0.2">
      <c r="A11" s="205"/>
      <c r="B11" s="206"/>
      <c r="C11" s="206"/>
      <c r="D11" s="206"/>
    </row>
    <row r="12" spans="1:4" x14ac:dyDescent="0.2">
      <c r="A12" s="205"/>
      <c r="B12" s="206"/>
      <c r="C12" s="206"/>
      <c r="D12" s="206"/>
    </row>
    <row r="13" spans="1:4" x14ac:dyDescent="0.2">
      <c r="A13" s="205"/>
      <c r="B13" s="206"/>
      <c r="C13" s="206"/>
      <c r="D13" s="206"/>
    </row>
    <row r="14" spans="1:4" x14ac:dyDescent="0.2">
      <c r="A14" s="205"/>
      <c r="B14" s="206"/>
      <c r="C14" s="206"/>
      <c r="D14" s="206"/>
    </row>
  </sheetData>
  <sheetProtection algorithmName="SHA-512" hashValue="9ofR3nSvJSAPnjayOSBJgEcg8i9AatohaMp0r9uAJN1Ssn+LIOjOAkbl8zuKRigWy9TTHyuBVHMViES/QDKMaQ==" saltValue="Ji0Zn9o8//Rb79Uhu2UAPQ==" spinCount="100000" sheet="1" objects="1" scenarios="1"/>
  <mergeCells count="2">
    <mergeCell ref="A1:D1"/>
    <mergeCell ref="A2:D2"/>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CD4FA-EB1F-48BF-9F99-EB1807A8F985}">
  <dimension ref="A1:I57"/>
  <sheetViews>
    <sheetView workbookViewId="0">
      <pane xSplit="2" ySplit="1" topLeftCell="C26" activePane="bottomRight" state="frozen"/>
      <selection pane="topRight" activeCell="C1" sqref="C1"/>
      <selection pane="bottomLeft" activeCell="A8" sqref="A8"/>
      <selection pane="bottomRight" activeCell="C1" sqref="C1"/>
    </sheetView>
  </sheetViews>
  <sheetFormatPr defaultColWidth="8.88671875" defaultRowHeight="12.6" x14ac:dyDescent="0.2"/>
  <cols>
    <col min="1" max="1" width="37.33203125" style="27" bestFit="1" customWidth="1"/>
    <col min="2" max="2" width="84.44140625" style="27" bestFit="1" customWidth="1"/>
    <col min="3" max="4" width="13.109375" style="27" bestFit="1" customWidth="1"/>
    <col min="5" max="6" width="10.33203125" style="27" bestFit="1" customWidth="1"/>
    <col min="7" max="7" width="10.33203125" style="27" customWidth="1"/>
    <col min="8" max="8" width="21" style="27" bestFit="1" customWidth="1"/>
    <col min="9" max="9" width="12.6640625" style="27" bestFit="1" customWidth="1"/>
    <col min="10" max="16384" width="8.88671875" style="27"/>
  </cols>
  <sheetData>
    <row r="1" spans="1:9" ht="16.2" x14ac:dyDescent="0.3">
      <c r="A1" s="78" t="s">
        <v>0</v>
      </c>
      <c r="B1" s="78" t="s">
        <v>303</v>
      </c>
      <c r="C1" s="78" t="s">
        <v>31</v>
      </c>
      <c r="D1" s="78" t="s">
        <v>35</v>
      </c>
      <c r="E1" s="78">
        <v>2014</v>
      </c>
      <c r="F1" s="78">
        <v>2018</v>
      </c>
      <c r="G1" s="78">
        <v>2022</v>
      </c>
      <c r="H1" s="171" t="s">
        <v>80</v>
      </c>
      <c r="I1" s="171" t="s">
        <v>81</v>
      </c>
    </row>
    <row r="2" spans="1:9" x14ac:dyDescent="0.2">
      <c r="A2" s="77" t="s">
        <v>4</v>
      </c>
      <c r="B2" s="38" t="s">
        <v>304</v>
      </c>
      <c r="C2" s="73">
        <v>0.28276862911366712</v>
      </c>
      <c r="D2" s="73">
        <v>0.22140709858351623</v>
      </c>
      <c r="E2" s="73">
        <v>0.17028403829392749</v>
      </c>
      <c r="F2" s="73">
        <v>0.1623</v>
      </c>
      <c r="G2" s="74">
        <v>0.12069231617139549</v>
      </c>
      <c r="H2" s="73">
        <v>-0.16207631294227165</v>
      </c>
      <c r="I2" s="79">
        <v>-4.1607683828604511E-2</v>
      </c>
    </row>
    <row r="3" spans="1:9" x14ac:dyDescent="0.2">
      <c r="A3" s="38"/>
      <c r="B3" s="38" t="s">
        <v>305</v>
      </c>
      <c r="C3" s="73">
        <v>1.2747807760775869E-2</v>
      </c>
      <c r="D3" s="73">
        <v>9.4360968432502905E-3</v>
      </c>
      <c r="E3" s="73">
        <v>1.1700829730663059E-2</v>
      </c>
      <c r="F3" s="73">
        <v>9.5999999999999992E-3</v>
      </c>
      <c r="G3" s="74">
        <v>1.0295142867685835E-2</v>
      </c>
      <c r="H3" s="73">
        <v>-2.4526648930900345E-3</v>
      </c>
      <c r="I3" s="73">
        <v>6.9514286768583566E-4</v>
      </c>
    </row>
    <row r="4" spans="1:9" x14ac:dyDescent="0.2">
      <c r="A4" s="39"/>
      <c r="B4" s="38" t="s">
        <v>306</v>
      </c>
      <c r="C4" s="73">
        <v>1.5028644912551545E-2</v>
      </c>
      <c r="D4" s="73">
        <v>1.7737673093704786E-2</v>
      </c>
      <c r="E4" s="73">
        <v>1.455869597068348E-2</v>
      </c>
      <c r="F4" s="73">
        <v>1.03E-2</v>
      </c>
      <c r="G4" s="74">
        <v>9.509306486390829E-3</v>
      </c>
      <c r="H4" s="73">
        <v>-5.5193384261607165E-3</v>
      </c>
      <c r="I4" s="73">
        <v>-7.9069351360917112E-4</v>
      </c>
    </row>
    <row r="5" spans="1:9" x14ac:dyDescent="0.2">
      <c r="A5" s="39"/>
      <c r="B5" s="38" t="s">
        <v>307</v>
      </c>
      <c r="C5" s="73">
        <v>1.2454778973650593E-3</v>
      </c>
      <c r="D5" s="73">
        <v>7.5825923511639703E-3</v>
      </c>
      <c r="E5" s="73">
        <v>5.6519040901008314E-3</v>
      </c>
      <c r="F5" s="73">
        <v>4.4999999999999997E-3</v>
      </c>
      <c r="G5" s="74">
        <v>5.1463838901986718E-3</v>
      </c>
      <c r="H5" s="73">
        <v>3.9009059928336127E-3</v>
      </c>
      <c r="I5" s="73">
        <v>6.463838901986721E-4</v>
      </c>
    </row>
    <row r="6" spans="1:9" x14ac:dyDescent="0.2">
      <c r="A6" s="39"/>
      <c r="B6" s="38" t="s">
        <v>308</v>
      </c>
      <c r="C6" s="75">
        <v>2.4509437298115756E-2</v>
      </c>
      <c r="D6" s="75">
        <v>1.9579777765577976E-2</v>
      </c>
      <c r="E6" s="75">
        <v>2.4713488717715525E-2</v>
      </c>
      <c r="F6" s="75">
        <v>3.0300000000000001E-2</v>
      </c>
      <c r="G6" s="76">
        <v>1.7422370781021948E-2</v>
      </c>
      <c r="H6" s="75">
        <v>-7.0870665170938082E-3</v>
      </c>
      <c r="I6" s="75">
        <v>-1.2877629218978053E-2</v>
      </c>
    </row>
    <row r="7" spans="1:9" x14ac:dyDescent="0.2">
      <c r="A7" s="40" t="s">
        <v>309</v>
      </c>
      <c r="B7" s="41"/>
      <c r="C7" s="42">
        <f>SUM(C2:C6)</f>
        <v>0.33629999698247542</v>
      </c>
      <c r="D7" s="42">
        <f t="shared" ref="D7:F7" si="0">SUM(D2:D6)</f>
        <v>0.27574323863721323</v>
      </c>
      <c r="E7" s="42">
        <f t="shared" si="0"/>
        <v>0.22690895680309039</v>
      </c>
      <c r="F7" s="42">
        <f t="shared" si="0"/>
        <v>0.217</v>
      </c>
      <c r="G7" s="63">
        <v>0.16306552019669279</v>
      </c>
      <c r="H7" s="42">
        <v>-0.17323447678578263</v>
      </c>
      <c r="I7" s="42">
        <v>-5.3934479803307206E-2</v>
      </c>
    </row>
    <row r="8" spans="1:9" x14ac:dyDescent="0.2">
      <c r="A8" s="37" t="s">
        <v>5</v>
      </c>
      <c r="B8" s="37" t="s">
        <v>310</v>
      </c>
      <c r="C8" s="71">
        <v>0.22499899363751302</v>
      </c>
      <c r="D8" s="71">
        <v>0.20237060450638686</v>
      </c>
      <c r="E8" s="71">
        <v>0.18578351670154297</v>
      </c>
      <c r="F8" s="71">
        <v>0.1958</v>
      </c>
      <c r="G8" s="72">
        <v>0.17330258927412784</v>
      </c>
      <c r="H8" s="71">
        <v>-5.1696404363385184E-2</v>
      </c>
      <c r="I8" s="71">
        <v>-2.2497410725872163E-2</v>
      </c>
    </row>
    <row r="9" spans="1:9" x14ac:dyDescent="0.2">
      <c r="A9" s="39"/>
      <c r="B9" s="38" t="s">
        <v>311</v>
      </c>
      <c r="C9" s="73">
        <v>5.4237575065313404E-2</v>
      </c>
      <c r="D9" s="73">
        <v>3.3036946051395129E-2</v>
      </c>
      <c r="E9" s="73">
        <v>3.6783092456948989E-2</v>
      </c>
      <c r="F9" s="73">
        <v>3.6499999999999998E-2</v>
      </c>
      <c r="G9" s="74">
        <v>3.5449326719059017E-2</v>
      </c>
      <c r="H9" s="73">
        <v>-1.8788248346254387E-2</v>
      </c>
      <c r="I9" s="73">
        <v>-1.0506732809409808E-3</v>
      </c>
    </row>
    <row r="10" spans="1:9" x14ac:dyDescent="0.2">
      <c r="A10" s="39"/>
      <c r="B10" s="38" t="s">
        <v>312</v>
      </c>
      <c r="C10" s="73">
        <v>1.5956856488796779E-2</v>
      </c>
      <c r="D10" s="73">
        <v>1.3128041246938716E-2</v>
      </c>
      <c r="E10" s="73">
        <v>1.1046516365488458E-2</v>
      </c>
      <c r="F10" s="73">
        <v>8.3999999999999995E-3</v>
      </c>
      <c r="G10" s="74">
        <v>1.1579060752007857E-2</v>
      </c>
      <c r="H10" s="73">
        <v>-4.3777957367889218E-3</v>
      </c>
      <c r="I10" s="73">
        <v>3.1790607520078579E-3</v>
      </c>
    </row>
    <row r="11" spans="1:9" x14ac:dyDescent="0.2">
      <c r="A11" s="39"/>
      <c r="B11" s="38" t="s">
        <v>313</v>
      </c>
      <c r="C11" s="73">
        <v>1.8353603854701549E-2</v>
      </c>
      <c r="D11" s="73">
        <v>2.417680645397461E-2</v>
      </c>
      <c r="E11" s="73">
        <v>1.7596361804207525E-2</v>
      </c>
      <c r="F11" s="73">
        <v>1.8499999999999999E-2</v>
      </c>
      <c r="G11" s="74">
        <v>1.5746454676168913E-2</v>
      </c>
      <c r="H11" s="73">
        <v>-2.6071491785326362E-3</v>
      </c>
      <c r="I11" s="73">
        <v>-2.7535453238310865E-3</v>
      </c>
    </row>
    <row r="12" spans="1:9" x14ac:dyDescent="0.2">
      <c r="A12" s="39"/>
      <c r="B12" s="38" t="s">
        <v>314</v>
      </c>
      <c r="C12" s="73">
        <v>2.2388309801870134E-3</v>
      </c>
      <c r="D12" s="73">
        <v>1.1566190524340089E-2</v>
      </c>
      <c r="E12" s="73">
        <v>7.455813334428356E-3</v>
      </c>
      <c r="F12" s="73">
        <v>8.9999999999999993E-3</v>
      </c>
      <c r="G12" s="74">
        <v>9.4461515761370771E-3</v>
      </c>
      <c r="H12" s="73">
        <v>7.2073205959500633E-3</v>
      </c>
      <c r="I12" s="73">
        <v>4.4615157613707782E-4</v>
      </c>
    </row>
    <row r="13" spans="1:9" x14ac:dyDescent="0.2">
      <c r="A13" s="39"/>
      <c r="B13" s="38" t="s">
        <v>315</v>
      </c>
      <c r="C13" s="75">
        <v>3.1148790901794426E-2</v>
      </c>
      <c r="D13" s="75">
        <v>3.3444717060799531E-2</v>
      </c>
      <c r="E13" s="75">
        <v>3.4565503490201856E-2</v>
      </c>
      <c r="F13" s="75">
        <v>3.7900000000000003E-2</v>
      </c>
      <c r="G13" s="76">
        <v>3.6339992539926924E-2</v>
      </c>
      <c r="H13" s="75">
        <v>5.1912016381324977E-3</v>
      </c>
      <c r="I13" s="75">
        <v>-1.560007460073079E-3</v>
      </c>
    </row>
    <row r="14" spans="1:9" x14ac:dyDescent="0.2">
      <c r="A14" s="40" t="s">
        <v>316</v>
      </c>
      <c r="B14" s="41"/>
      <c r="C14" s="42">
        <f>SUM(C8:C13)</f>
        <v>0.34693465092830622</v>
      </c>
      <c r="D14" s="42">
        <f t="shared" ref="D14:F14" si="1">SUM(D8:D13)</f>
        <v>0.31772330584383496</v>
      </c>
      <c r="E14" s="42">
        <f t="shared" si="1"/>
        <v>0.29323080415281816</v>
      </c>
      <c r="F14" s="42">
        <f t="shared" si="1"/>
        <v>0.30609999999999998</v>
      </c>
      <c r="G14" s="63">
        <v>0.28186357553742758</v>
      </c>
      <c r="H14" s="42">
        <v>-6.5071075390878641E-2</v>
      </c>
      <c r="I14" s="42">
        <v>-2.4236424462572403E-2</v>
      </c>
    </row>
    <row r="15" spans="1:9" x14ac:dyDescent="0.2">
      <c r="A15" s="37" t="s">
        <v>6</v>
      </c>
      <c r="B15" s="37" t="s">
        <v>317</v>
      </c>
      <c r="C15" s="71">
        <v>5.1568306925956946E-3</v>
      </c>
      <c r="D15" s="71">
        <v>1.3280234784913055E-2</v>
      </c>
      <c r="E15" s="71">
        <v>1.9365061184553698E-2</v>
      </c>
      <c r="F15" s="71">
        <v>1.9699999999999999E-2</v>
      </c>
      <c r="G15" s="72">
        <v>2.2736069372807189E-2</v>
      </c>
      <c r="H15" s="71">
        <v>1.7579238680211495E-2</v>
      </c>
      <c r="I15" s="71">
        <v>3.0360693728071902E-3</v>
      </c>
    </row>
    <row r="16" spans="1:9" x14ac:dyDescent="0.2">
      <c r="A16" s="39"/>
      <c r="B16" s="38" t="s">
        <v>318</v>
      </c>
      <c r="C16" s="73">
        <v>2.0173153607832037E-3</v>
      </c>
      <c r="D16" s="73">
        <v>4.0076073181478976E-3</v>
      </c>
      <c r="E16" s="73">
        <v>9.0903818971525188E-3</v>
      </c>
      <c r="F16" s="73">
        <v>1.0200000000000001E-2</v>
      </c>
      <c r="G16" s="74">
        <v>9.389450436143516E-3</v>
      </c>
      <c r="H16" s="73">
        <v>7.3721350753603119E-3</v>
      </c>
      <c r="I16" s="73">
        <v>-8.1054956385648476E-4</v>
      </c>
    </row>
    <row r="17" spans="1:9" x14ac:dyDescent="0.2">
      <c r="A17" s="39"/>
      <c r="B17" s="38" t="s">
        <v>319</v>
      </c>
      <c r="C17" s="73">
        <v>8.2447135636215824E-3</v>
      </c>
      <c r="D17" s="73">
        <v>6.2742112154908682E-3</v>
      </c>
      <c r="E17" s="73">
        <v>9.1182350379046782E-3</v>
      </c>
      <c r="F17" s="73">
        <v>5.1999999999999998E-3</v>
      </c>
      <c r="G17" s="74">
        <v>5.2018732718595948E-3</v>
      </c>
      <c r="H17" s="73">
        <v>-3.0428402917619876E-3</v>
      </c>
      <c r="I17" s="73">
        <v>1.8732718595950576E-6</v>
      </c>
    </row>
    <row r="18" spans="1:9" x14ac:dyDescent="0.2">
      <c r="A18" s="39"/>
      <c r="B18" s="38" t="s">
        <v>320</v>
      </c>
      <c r="C18" s="73">
        <v>9.0979685400353633E-3</v>
      </c>
      <c r="D18" s="73">
        <v>1.0258630080678057E-2</v>
      </c>
      <c r="E18" s="73">
        <v>9.0934930628402445E-3</v>
      </c>
      <c r="F18" s="73">
        <v>1.77E-2</v>
      </c>
      <c r="G18" s="74">
        <v>2.8403247324045186E-2</v>
      </c>
      <c r="H18" s="73">
        <v>1.9305278784009824E-2</v>
      </c>
      <c r="I18" s="73">
        <v>1.0703247324045186E-2</v>
      </c>
    </row>
    <row r="19" spans="1:9" x14ac:dyDescent="0.2">
      <c r="A19" s="39"/>
      <c r="B19" s="38" t="s">
        <v>321</v>
      </c>
      <c r="C19" s="75">
        <v>2.9188984042478384E-4</v>
      </c>
      <c r="D19" s="75">
        <v>3.6397940768452936E-3</v>
      </c>
      <c r="E19" s="75">
        <v>5.4988361060465006E-3</v>
      </c>
      <c r="F19" s="75">
        <v>6.1000000000000004E-3</v>
      </c>
      <c r="G19" s="76">
        <v>5.7066768232390099E-3</v>
      </c>
      <c r="H19" s="75">
        <v>5.4147869828142263E-3</v>
      </c>
      <c r="I19" s="75">
        <v>-3.933231767609905E-4</v>
      </c>
    </row>
    <row r="20" spans="1:9" x14ac:dyDescent="0.2">
      <c r="A20" s="40" t="s">
        <v>322</v>
      </c>
      <c r="B20" s="41"/>
      <c r="C20" s="42">
        <f>SUM(C15:C19)</f>
        <v>2.4808717997460629E-2</v>
      </c>
      <c r="D20" s="42">
        <f t="shared" ref="D20:F20" si="2">SUM(D15:D19)</f>
        <v>3.7460477476075178E-2</v>
      </c>
      <c r="E20" s="42">
        <f t="shared" si="2"/>
        <v>5.2166007288497629E-2</v>
      </c>
      <c r="F20" s="42">
        <f t="shared" si="2"/>
        <v>5.8900000000000001E-2</v>
      </c>
      <c r="G20" s="63">
        <v>7.1437317228094502E-2</v>
      </c>
      <c r="H20" s="42">
        <v>4.6628599230633873E-2</v>
      </c>
      <c r="I20" s="42">
        <v>1.2537317228094501E-2</v>
      </c>
    </row>
    <row r="21" spans="1:9" x14ac:dyDescent="0.2">
      <c r="A21" s="37" t="s">
        <v>7</v>
      </c>
      <c r="B21" s="37" t="s">
        <v>323</v>
      </c>
      <c r="C21" s="71">
        <v>1.8758166494112171E-2</v>
      </c>
      <c r="D21" s="71">
        <v>2.5726754566463356E-2</v>
      </c>
      <c r="E21" s="71">
        <v>4.3515224021697732E-2</v>
      </c>
      <c r="F21" s="71">
        <v>5.0900000000000001E-2</v>
      </c>
      <c r="G21" s="72">
        <v>5.3137374438582949E-2</v>
      </c>
      <c r="H21" s="71">
        <v>3.4379207944470774E-2</v>
      </c>
      <c r="I21" s="71">
        <v>2.237374438582948E-3</v>
      </c>
    </row>
    <row r="22" spans="1:9" x14ac:dyDescent="0.2">
      <c r="A22" s="38"/>
      <c r="B22" s="38" t="s">
        <v>324</v>
      </c>
      <c r="C22" s="73">
        <v>2.1657136222753854E-2</v>
      </c>
      <c r="D22" s="73">
        <v>1.8448889267691251E-2</v>
      </c>
      <c r="E22" s="73">
        <v>3.0040916943276208E-2</v>
      </c>
      <c r="F22" s="73">
        <v>3.1800000000000002E-2</v>
      </c>
      <c r="G22" s="74">
        <v>3.5662718668391553E-2</v>
      </c>
      <c r="H22" s="73">
        <v>1.4005582445637699E-2</v>
      </c>
      <c r="I22" s="73">
        <v>3.8627186683915515E-3</v>
      </c>
    </row>
    <row r="23" spans="1:9" x14ac:dyDescent="0.2">
      <c r="A23" s="39"/>
      <c r="B23" s="38" t="s">
        <v>325</v>
      </c>
      <c r="C23" s="73">
        <v>1.3549223351235283E-3</v>
      </c>
      <c r="D23" s="73">
        <v>1.1699999489329471E-3</v>
      </c>
      <c r="E23" s="73">
        <v>1.7271614175693455E-3</v>
      </c>
      <c r="F23" s="73">
        <v>1.1999999999999999E-3</v>
      </c>
      <c r="G23" s="74">
        <v>1.364223484395418E-3</v>
      </c>
      <c r="H23" s="73">
        <v>9.3011492718897415E-6</v>
      </c>
      <c r="I23" s="73">
        <v>1.6422348439541811E-4</v>
      </c>
    </row>
    <row r="24" spans="1:9" x14ac:dyDescent="0.2">
      <c r="A24" s="39"/>
      <c r="B24" s="38" t="s">
        <v>326</v>
      </c>
      <c r="C24" s="73">
        <v>5.1833324448222239E-3</v>
      </c>
      <c r="D24" s="73">
        <v>7.5570807401015823E-3</v>
      </c>
      <c r="E24" s="73">
        <v>7.2538229460930668E-3</v>
      </c>
      <c r="F24" s="73">
        <v>3.8E-3</v>
      </c>
      <c r="G24" s="74">
        <v>3.6248093410805476E-3</v>
      </c>
      <c r="H24" s="73">
        <v>-1.5585231037416763E-3</v>
      </c>
      <c r="I24" s="73">
        <v>-1.751906589194524E-4</v>
      </c>
    </row>
    <row r="25" spans="1:9" x14ac:dyDescent="0.2">
      <c r="A25" s="39"/>
      <c r="B25" s="38" t="s">
        <v>327</v>
      </c>
      <c r="C25" s="75">
        <v>5.6989251147776254E-3</v>
      </c>
      <c r="D25" s="75">
        <v>2.0410824225818663E-2</v>
      </c>
      <c r="E25" s="75">
        <v>1.9501624175631338E-2</v>
      </c>
      <c r="F25" s="75">
        <v>1.7500000000000002E-2</v>
      </c>
      <c r="G25" s="76">
        <v>2.2038080161160555E-2</v>
      </c>
      <c r="H25" s="75">
        <v>1.633915504638293E-2</v>
      </c>
      <c r="I25" s="75">
        <v>4.5380801611605535E-3</v>
      </c>
    </row>
    <row r="26" spans="1:9" x14ac:dyDescent="0.2">
      <c r="A26" s="40" t="s">
        <v>328</v>
      </c>
      <c r="B26" s="43"/>
      <c r="C26" s="42">
        <f>SUM(C21:C25)</f>
        <v>5.2652482611589405E-2</v>
      </c>
      <c r="D26" s="42">
        <f t="shared" ref="D26:F26" si="3">SUM(D21:D25)</f>
        <v>7.3313548749007806E-2</v>
      </c>
      <c r="E26" s="42">
        <f t="shared" si="3"/>
        <v>0.1020387495042677</v>
      </c>
      <c r="F26" s="42">
        <f t="shared" si="3"/>
        <v>0.1052</v>
      </c>
      <c r="G26" s="63">
        <v>0.11582720609361104</v>
      </c>
      <c r="H26" s="42">
        <v>6.3174723482021633E-2</v>
      </c>
      <c r="I26" s="42">
        <v>1.0627206093611036E-2</v>
      </c>
    </row>
    <row r="27" spans="1:9" x14ac:dyDescent="0.2">
      <c r="A27" s="37" t="s">
        <v>8</v>
      </c>
      <c r="B27" s="37" t="s">
        <v>329</v>
      </c>
      <c r="C27" s="71">
        <v>3.8478081050342762E-2</v>
      </c>
      <c r="D27" s="71">
        <v>4.9507230001391588E-2</v>
      </c>
      <c r="E27" s="71">
        <v>6.0073821539987575E-2</v>
      </c>
      <c r="F27" s="71">
        <v>5.5399999999999998E-2</v>
      </c>
      <c r="G27" s="72">
        <v>6.2818750292532061E-2</v>
      </c>
      <c r="H27" s="71">
        <v>2.4340669242189299E-2</v>
      </c>
      <c r="I27" s="71">
        <v>7.4187502925320628E-3</v>
      </c>
    </row>
    <row r="28" spans="1:9" x14ac:dyDescent="0.2">
      <c r="A28" s="39"/>
      <c r="B28" s="38" t="s">
        <v>330</v>
      </c>
      <c r="C28" s="73">
        <v>2.2444260048033227E-2</v>
      </c>
      <c r="D28" s="73">
        <v>1.4576816006218714E-2</v>
      </c>
      <c r="E28" s="73">
        <v>2.2311113359996079E-2</v>
      </c>
      <c r="F28" s="73">
        <v>2.3300000000000001E-2</v>
      </c>
      <c r="G28" s="74">
        <v>1.5012910448496945E-2</v>
      </c>
      <c r="H28" s="73">
        <v>-7.431349599536282E-3</v>
      </c>
      <c r="I28" s="73">
        <v>-8.287089551503056E-3</v>
      </c>
    </row>
    <row r="29" spans="1:9" x14ac:dyDescent="0.2">
      <c r="A29" s="39"/>
      <c r="B29" s="38" t="s">
        <v>331</v>
      </c>
      <c r="C29" s="73">
        <v>7.2984816620842476E-3</v>
      </c>
      <c r="D29" s="73">
        <v>4.9790727153592772E-3</v>
      </c>
      <c r="E29" s="73">
        <v>9.0941535814789056E-3</v>
      </c>
      <c r="F29" s="73">
        <v>7.1999999999999998E-3</v>
      </c>
      <c r="G29" s="74">
        <v>9.4891179866609509E-3</v>
      </c>
      <c r="H29" s="73">
        <v>2.1906363245767033E-3</v>
      </c>
      <c r="I29" s="73">
        <v>2.2891179866609511E-3</v>
      </c>
    </row>
    <row r="30" spans="1:9" x14ac:dyDescent="0.2">
      <c r="A30" s="39"/>
      <c r="B30" s="38" t="s">
        <v>332</v>
      </c>
      <c r="C30" s="73">
        <v>5.6675585705704256E-3</v>
      </c>
      <c r="D30" s="73">
        <v>3.4648300742048592E-3</v>
      </c>
      <c r="E30" s="73">
        <v>4.3653999234235241E-3</v>
      </c>
      <c r="F30" s="73">
        <v>2.5999999999999999E-3</v>
      </c>
      <c r="G30" s="74">
        <v>3.0737291042145275E-3</v>
      </c>
      <c r="H30" s="73">
        <v>-2.5938294663558981E-3</v>
      </c>
      <c r="I30" s="73">
        <v>4.7372910421452762E-4</v>
      </c>
    </row>
    <row r="31" spans="1:9" x14ac:dyDescent="0.2">
      <c r="A31" s="39"/>
      <c r="B31" s="38" t="s">
        <v>333</v>
      </c>
      <c r="C31" s="73">
        <v>2.8423461002465449E-3</v>
      </c>
      <c r="D31" s="73">
        <v>3.9089889646073692E-3</v>
      </c>
      <c r="E31" s="73">
        <v>3.9874741443774956E-3</v>
      </c>
      <c r="F31" s="73">
        <v>3.0000000000000001E-3</v>
      </c>
      <c r="G31" s="74">
        <v>6.9831496018912939E-3</v>
      </c>
      <c r="H31" s="73">
        <v>4.1408035016447485E-3</v>
      </c>
      <c r="I31" s="73">
        <v>3.9831496018912938E-3</v>
      </c>
    </row>
    <row r="32" spans="1:9" x14ac:dyDescent="0.2">
      <c r="A32" s="39"/>
      <c r="B32" s="38" t="s">
        <v>334</v>
      </c>
      <c r="C32" s="73">
        <v>1.4007315298627922E-3</v>
      </c>
      <c r="D32" s="73">
        <v>2.5019017036576868E-3</v>
      </c>
      <c r="E32" s="73">
        <v>1.9403052334252956E-3</v>
      </c>
      <c r="F32" s="73">
        <v>2.3E-3</v>
      </c>
      <c r="G32" s="74">
        <v>3.254468264613084E-3</v>
      </c>
      <c r="H32" s="73">
        <v>1.8537367347502918E-3</v>
      </c>
      <c r="I32" s="73">
        <v>9.5446826461308403E-4</v>
      </c>
    </row>
    <row r="33" spans="1:9" x14ac:dyDescent="0.2">
      <c r="A33" s="39"/>
      <c r="B33" s="38" t="s">
        <v>335</v>
      </c>
      <c r="C33" s="73">
        <v>2.5064313298307929E-4</v>
      </c>
      <c r="D33" s="73">
        <v>1.4284281194776116E-3</v>
      </c>
      <c r="E33" s="73">
        <v>1.4396054503298529E-3</v>
      </c>
      <c r="F33" s="73">
        <v>1E-3</v>
      </c>
      <c r="G33" s="74">
        <v>1.1054504291363018E-3</v>
      </c>
      <c r="H33" s="73">
        <v>8.5480729615322257E-4</v>
      </c>
      <c r="I33" s="73">
        <v>1.0545042913630179E-4</v>
      </c>
    </row>
    <row r="34" spans="1:9" x14ac:dyDescent="0.2">
      <c r="A34" s="39"/>
      <c r="B34" s="38" t="s">
        <v>336</v>
      </c>
      <c r="C34" s="73">
        <v>9.341818234232801E-5</v>
      </c>
      <c r="D34" s="73">
        <v>3.3022621455948961E-5</v>
      </c>
      <c r="E34" s="73">
        <v>9.3655996215898102E-5</v>
      </c>
      <c r="F34" s="73">
        <v>2.9999999999999997E-4</v>
      </c>
      <c r="G34" s="74">
        <v>1.5519923737826452E-4</v>
      </c>
      <c r="H34" s="73">
        <v>6.1781055035936512E-5</v>
      </c>
      <c r="I34" s="73">
        <v>-1.4480076262173545E-4</v>
      </c>
    </row>
    <row r="35" spans="1:9" x14ac:dyDescent="0.2">
      <c r="A35" s="39"/>
      <c r="B35" s="38" t="s">
        <v>337</v>
      </c>
      <c r="C35" s="75">
        <v>7.655397199073005E-3</v>
      </c>
      <c r="D35" s="75">
        <v>2.6388268641237562E-2</v>
      </c>
      <c r="E35" s="75">
        <v>2.7097085672972181E-2</v>
      </c>
      <c r="F35" s="75">
        <v>2.4400000000000002E-2</v>
      </c>
      <c r="G35" s="76">
        <v>1.7739825834236316E-2</v>
      </c>
      <c r="H35" s="75">
        <v>1.008442863516331E-2</v>
      </c>
      <c r="I35" s="75">
        <v>-6.6601741657636854E-3</v>
      </c>
    </row>
    <row r="36" spans="1:9" x14ac:dyDescent="0.2">
      <c r="A36" s="40" t="s">
        <v>338</v>
      </c>
      <c r="B36" s="43"/>
      <c r="C36" s="42">
        <f>SUM(C27:C35)</f>
        <v>8.6130917475538415E-2</v>
      </c>
      <c r="D36" s="42">
        <f t="shared" ref="D36:F36" si="4">SUM(D27:D35)</f>
        <v>0.10678855884761063</v>
      </c>
      <c r="E36" s="42">
        <f t="shared" si="4"/>
        <v>0.13040261490220681</v>
      </c>
      <c r="F36" s="42">
        <f t="shared" si="4"/>
        <v>0.1195</v>
      </c>
      <c r="G36" s="63">
        <v>0.11963260119915975</v>
      </c>
      <c r="H36" s="42">
        <v>3.3501683723621334E-2</v>
      </c>
      <c r="I36" s="42">
        <v>1.3260119915975421E-4</v>
      </c>
    </row>
    <row r="37" spans="1:9" x14ac:dyDescent="0.2">
      <c r="A37" s="37" t="s">
        <v>9</v>
      </c>
      <c r="B37" s="37" t="s">
        <v>339</v>
      </c>
      <c r="C37" s="71">
        <v>3.1134679573875629E-2</v>
      </c>
      <c r="D37" s="71">
        <v>3.8178003253497086E-2</v>
      </c>
      <c r="E37" s="71">
        <v>4.2245996184664188E-2</v>
      </c>
      <c r="F37" s="71">
        <v>3.9199999999999999E-2</v>
      </c>
      <c r="G37" s="72">
        <v>4.6714236891298992E-2</v>
      </c>
      <c r="H37" s="71">
        <v>1.5579557317423363E-2</v>
      </c>
      <c r="I37" s="71">
        <v>7.5142368912989935E-3</v>
      </c>
    </row>
    <row r="38" spans="1:9" x14ac:dyDescent="0.2">
      <c r="A38" s="39"/>
      <c r="B38" s="38" t="s">
        <v>340</v>
      </c>
      <c r="C38" s="73">
        <v>2.4610000144896687E-3</v>
      </c>
      <c r="D38" s="73">
        <v>1.6281752192152496E-3</v>
      </c>
      <c r="E38" s="73">
        <v>5.5627748797310349E-3</v>
      </c>
      <c r="F38" s="73">
        <v>4.5999999999999999E-3</v>
      </c>
      <c r="G38" s="74">
        <v>4.6073118258333724E-3</v>
      </c>
      <c r="H38" s="73">
        <v>2.1463118113437037E-3</v>
      </c>
      <c r="I38" s="73">
        <v>7.3118258333724692E-6</v>
      </c>
    </row>
    <row r="39" spans="1:9" x14ac:dyDescent="0.2">
      <c r="A39" s="39"/>
      <c r="B39" s="38" t="s">
        <v>341</v>
      </c>
      <c r="C39" s="73">
        <v>4.137309680351196E-3</v>
      </c>
      <c r="D39" s="73">
        <v>3.5454319863621898E-3</v>
      </c>
      <c r="E39" s="73">
        <v>7.130769169410002E-3</v>
      </c>
      <c r="F39" s="73">
        <v>7.1000000000000004E-3</v>
      </c>
      <c r="G39" s="74">
        <v>9.7275461333887533E-3</v>
      </c>
      <c r="H39" s="73">
        <v>5.5902364530375573E-3</v>
      </c>
      <c r="I39" s="73">
        <v>2.6275461333887529E-3</v>
      </c>
    </row>
    <row r="40" spans="1:9" x14ac:dyDescent="0.2">
      <c r="A40" s="39"/>
      <c r="B40" s="38" t="s">
        <v>342</v>
      </c>
      <c r="C40" s="73">
        <v>6.9982014525457048E-3</v>
      </c>
      <c r="D40" s="73">
        <v>9.7088500125926628E-3</v>
      </c>
      <c r="E40" s="73">
        <v>1.0700662963812411E-2</v>
      </c>
      <c r="F40" s="73">
        <v>1.06E-2</v>
      </c>
      <c r="G40" s="74">
        <v>1.1840727591365358E-2</v>
      </c>
      <c r="H40" s="73">
        <v>4.8425261388196535E-3</v>
      </c>
      <c r="I40" s="73">
        <v>1.2407275913653582E-3</v>
      </c>
    </row>
    <row r="41" spans="1:9" x14ac:dyDescent="0.2">
      <c r="A41" s="39"/>
      <c r="B41" s="38" t="s">
        <v>343</v>
      </c>
      <c r="C41" s="73">
        <v>4.2204041612727587E-3</v>
      </c>
      <c r="D41" s="73">
        <v>4.3079835582183956E-3</v>
      </c>
      <c r="E41" s="73">
        <v>2.8138994434661847E-3</v>
      </c>
      <c r="F41" s="73">
        <v>4.0000000000000001E-3</v>
      </c>
      <c r="G41" s="74">
        <v>4.5951662356348609E-3</v>
      </c>
      <c r="H41" s="73">
        <v>3.7476207436210225E-4</v>
      </c>
      <c r="I41" s="73">
        <v>5.9516623563486085E-4</v>
      </c>
    </row>
    <row r="42" spans="1:9" x14ac:dyDescent="0.2">
      <c r="A42" s="39"/>
      <c r="B42" s="38" t="s">
        <v>344</v>
      </c>
      <c r="C42" s="73">
        <v>4.070460651618652E-3</v>
      </c>
      <c r="D42" s="73">
        <v>6.3306155991808277E-3</v>
      </c>
      <c r="E42" s="73">
        <v>8.2734818877080729E-3</v>
      </c>
      <c r="F42" s="73">
        <v>1.21E-2</v>
      </c>
      <c r="G42" s="74">
        <v>1.6035931811115244E-2</v>
      </c>
      <c r="H42" s="73">
        <v>1.1965471159496591E-2</v>
      </c>
      <c r="I42" s="73">
        <v>3.9359318111152446E-3</v>
      </c>
    </row>
    <row r="43" spans="1:9" x14ac:dyDescent="0.2">
      <c r="A43" s="39"/>
      <c r="B43" s="38" t="s">
        <v>345</v>
      </c>
      <c r="C43" s="73">
        <v>4.028401568591221E-3</v>
      </c>
      <c r="D43" s="73">
        <v>5.6027542506517126E-3</v>
      </c>
      <c r="E43" s="73">
        <v>5.8387919762498772E-3</v>
      </c>
      <c r="F43" s="73">
        <v>4.8999999999999998E-3</v>
      </c>
      <c r="G43" s="74">
        <v>5.9570346336143293E-3</v>
      </c>
      <c r="H43" s="73">
        <v>1.9286330650231083E-3</v>
      </c>
      <c r="I43" s="73">
        <v>1.0570346336143295E-3</v>
      </c>
    </row>
    <row r="44" spans="1:9" x14ac:dyDescent="0.2">
      <c r="A44" s="39"/>
      <c r="B44" s="38" t="s">
        <v>346</v>
      </c>
      <c r="C44" s="73">
        <v>1.2222697151039528E-3</v>
      </c>
      <c r="D44" s="73">
        <v>4.8542236238811783E-4</v>
      </c>
      <c r="E44" s="73">
        <v>6.0124011278186215E-4</v>
      </c>
      <c r="F44" s="73">
        <v>1E-4</v>
      </c>
      <c r="G44" s="74">
        <v>3.5318507540649138E-4</v>
      </c>
      <c r="H44" s="73">
        <v>-8.6908463969746145E-4</v>
      </c>
      <c r="I44" s="73">
        <v>2.5318507540649139E-4</v>
      </c>
    </row>
    <row r="45" spans="1:9" x14ac:dyDescent="0.2">
      <c r="A45" s="39"/>
      <c r="B45" s="38" t="s">
        <v>347</v>
      </c>
      <c r="C45" s="75">
        <v>2.4648183735482727E-2</v>
      </c>
      <c r="D45" s="75">
        <v>1.568198814325383E-2</v>
      </c>
      <c r="E45" s="75">
        <v>1.3728228948734491E-2</v>
      </c>
      <c r="F45" s="75">
        <v>1.4500000000000001E-2</v>
      </c>
      <c r="G45" s="76">
        <v>1.5921225557904647E-2</v>
      </c>
      <c r="H45" s="75">
        <v>-8.7269581775780806E-3</v>
      </c>
      <c r="I45" s="75">
        <v>1.421225557904646E-3</v>
      </c>
    </row>
    <row r="46" spans="1:9" x14ac:dyDescent="0.2">
      <c r="A46" s="40" t="s">
        <v>348</v>
      </c>
      <c r="B46" s="43"/>
      <c r="C46" s="42">
        <f>SUM(C37:C45)</f>
        <v>8.2920910553331506E-2</v>
      </c>
      <c r="D46" s="42">
        <f t="shared" ref="D46:F46" si="5">SUM(D37:D45)</f>
        <v>8.5469224385360074E-2</v>
      </c>
      <c r="E46" s="42">
        <f t="shared" si="5"/>
        <v>9.6895845566558128E-2</v>
      </c>
      <c r="F46" s="42">
        <f t="shared" si="5"/>
        <v>9.7100000000000006E-2</v>
      </c>
      <c r="G46" s="63">
        <v>0.11575236575556205</v>
      </c>
      <c r="H46" s="42">
        <v>3.2831455202230547E-2</v>
      </c>
      <c r="I46" s="42">
        <v>1.8652365755562048E-2</v>
      </c>
    </row>
    <row r="47" spans="1:9" x14ac:dyDescent="0.2">
      <c r="A47" s="37" t="s">
        <v>10</v>
      </c>
      <c r="B47" s="37" t="s">
        <v>349</v>
      </c>
      <c r="C47" s="71">
        <v>1.1090195242073069E-2</v>
      </c>
      <c r="D47" s="71">
        <v>1.408688076364485E-2</v>
      </c>
      <c r="E47" s="71">
        <v>2.1466385721720702E-2</v>
      </c>
      <c r="F47" s="71">
        <v>2.0299999999999999E-2</v>
      </c>
      <c r="G47" s="72">
        <v>2.8146327914376171E-2</v>
      </c>
      <c r="H47" s="71">
        <v>1.7056132672303104E-2</v>
      </c>
      <c r="I47" s="71">
        <v>7.8463279143761722E-3</v>
      </c>
    </row>
    <row r="48" spans="1:9" x14ac:dyDescent="0.2">
      <c r="A48" s="38"/>
      <c r="B48" s="38" t="s">
        <v>350</v>
      </c>
      <c r="C48" s="73">
        <v>8.3952429312427889E-4</v>
      </c>
      <c r="D48" s="73">
        <v>1.0210754467168852E-3</v>
      </c>
      <c r="E48" s="73">
        <v>1.6201604488619084E-3</v>
      </c>
      <c r="F48" s="73">
        <v>2.0999999999999999E-3</v>
      </c>
      <c r="G48" s="74">
        <v>2.316023909142094E-3</v>
      </c>
      <c r="H48" s="73">
        <v>1.4764996160178151E-3</v>
      </c>
      <c r="I48" s="73">
        <v>2.1602390914209416E-4</v>
      </c>
    </row>
    <row r="49" spans="1:9" x14ac:dyDescent="0.2">
      <c r="A49" s="39"/>
      <c r="B49" s="38" t="s">
        <v>351</v>
      </c>
      <c r="C49" s="73">
        <v>9.7109225840998764E-3</v>
      </c>
      <c r="D49" s="73">
        <v>1.2370340576067659E-2</v>
      </c>
      <c r="E49" s="73">
        <v>1.4238428747865843E-2</v>
      </c>
      <c r="F49" s="73">
        <v>1.29E-2</v>
      </c>
      <c r="G49" s="74">
        <v>1.530422907861289E-2</v>
      </c>
      <c r="H49" s="73">
        <v>5.5933064945130131E-3</v>
      </c>
      <c r="I49" s="73">
        <v>2.4042290786128896E-3</v>
      </c>
    </row>
    <row r="50" spans="1:9" x14ac:dyDescent="0.2">
      <c r="A50" s="39"/>
      <c r="B50" s="38" t="s">
        <v>352</v>
      </c>
      <c r="C50" s="75">
        <v>1.5792793063475366E-3</v>
      </c>
      <c r="D50" s="75">
        <v>4.8510087716775443E-3</v>
      </c>
      <c r="E50" s="75">
        <v>2.6485328048568386E-3</v>
      </c>
      <c r="F50" s="75">
        <v>4.8999999999999998E-3</v>
      </c>
      <c r="G50" s="76">
        <v>5.3353396568184769E-3</v>
      </c>
      <c r="H50" s="75">
        <v>3.7560603504709403E-3</v>
      </c>
      <c r="I50" s="75">
        <v>4.3533965681847708E-4</v>
      </c>
    </row>
    <row r="51" spans="1:9" x14ac:dyDescent="0.2">
      <c r="A51" s="40" t="s">
        <v>353</v>
      </c>
      <c r="B51" s="43"/>
      <c r="C51" s="42">
        <f>SUM(C47:C50)</f>
        <v>2.3219921425644763E-2</v>
      </c>
      <c r="D51" s="42">
        <f t="shared" ref="D51:F51" si="6">SUM(D47:D50)</f>
        <v>3.2329305558106938E-2</v>
      </c>
      <c r="E51" s="42">
        <f t="shared" si="6"/>
        <v>3.9973507723305289E-2</v>
      </c>
      <c r="F51" s="42">
        <f t="shared" si="6"/>
        <v>4.02E-2</v>
      </c>
      <c r="G51" s="63">
        <v>5.1101920558949632E-2</v>
      </c>
      <c r="H51" s="42">
        <v>2.7881999133304868E-2</v>
      </c>
      <c r="I51" s="42">
        <v>1.0901920558949632E-2</v>
      </c>
    </row>
    <row r="52" spans="1:9" x14ac:dyDescent="0.2">
      <c r="A52" s="37" t="s">
        <v>11</v>
      </c>
      <c r="B52" s="37" t="s">
        <v>354</v>
      </c>
      <c r="C52" s="71">
        <v>2.5226368617959911E-2</v>
      </c>
      <c r="D52" s="71">
        <v>3.4251076073256545E-2</v>
      </c>
      <c r="E52" s="71">
        <v>2.7660015455769578E-2</v>
      </c>
      <c r="F52" s="71">
        <v>2.81E-2</v>
      </c>
      <c r="G52" s="72">
        <v>4.3112048180443854E-2</v>
      </c>
      <c r="H52" s="71">
        <v>1.7885679562483943E-2</v>
      </c>
      <c r="I52" s="71">
        <v>1.5012048180443854E-2</v>
      </c>
    </row>
    <row r="53" spans="1:9" x14ac:dyDescent="0.2">
      <c r="A53" s="39"/>
      <c r="B53" s="38" t="s">
        <v>355</v>
      </c>
      <c r="C53" s="73">
        <v>6.1536943974854971E-3</v>
      </c>
      <c r="D53" s="73">
        <v>5.5682137074081336E-3</v>
      </c>
      <c r="E53" s="73">
        <v>5.4225906214994488E-3</v>
      </c>
      <c r="F53" s="73">
        <v>3.7000000000000002E-3</v>
      </c>
      <c r="G53" s="74">
        <v>3.1087041990635351E-3</v>
      </c>
      <c r="H53" s="73">
        <v>-3.044990198421962E-3</v>
      </c>
      <c r="I53" s="73">
        <v>-5.9129580093646508E-4</v>
      </c>
    </row>
    <row r="54" spans="1:9" x14ac:dyDescent="0.2">
      <c r="A54" s="39"/>
      <c r="B54" s="38" t="s">
        <v>356</v>
      </c>
      <c r="C54" s="73">
        <v>6.0375043831485077E-3</v>
      </c>
      <c r="D54" s="73">
        <v>6.8107199856310488E-3</v>
      </c>
      <c r="E54" s="73">
        <v>8.1662340299404838E-3</v>
      </c>
      <c r="F54" s="73">
        <v>9.2999999999999992E-3</v>
      </c>
      <c r="G54" s="74">
        <v>1.1981160296443878E-2</v>
      </c>
      <c r="H54" s="73">
        <v>5.9436559132953698E-3</v>
      </c>
      <c r="I54" s="73">
        <v>2.6811602964438783E-3</v>
      </c>
    </row>
    <row r="55" spans="1:9" x14ac:dyDescent="0.2">
      <c r="A55" s="39"/>
      <c r="B55" s="38" t="s">
        <v>357</v>
      </c>
      <c r="C55" s="73">
        <v>5.8523622450025788E-3</v>
      </c>
      <c r="D55" s="73">
        <v>1.151880674301123E-2</v>
      </c>
      <c r="E55" s="73">
        <v>1.0032426055025084E-2</v>
      </c>
      <c r="F55" s="73">
        <v>4.7000000000000002E-3</v>
      </c>
      <c r="G55" s="74">
        <v>8.1036370260296302E-3</v>
      </c>
      <c r="H55" s="73">
        <v>2.2512747810270513E-3</v>
      </c>
      <c r="I55" s="73">
        <v>3.40363702602963E-3</v>
      </c>
    </row>
    <row r="56" spans="1:9" x14ac:dyDescent="0.2">
      <c r="A56" s="39"/>
      <c r="B56" s="38" t="s">
        <v>358</v>
      </c>
      <c r="C56" s="75">
        <v>3.7624723820572541E-3</v>
      </c>
      <c r="D56" s="75">
        <v>1.3023523993484368E-2</v>
      </c>
      <c r="E56" s="75">
        <v>7.1022478970213399E-3</v>
      </c>
      <c r="F56" s="75">
        <v>1.0200000000000001E-2</v>
      </c>
      <c r="G56" s="76">
        <v>1.5013943728525813E-2</v>
      </c>
      <c r="H56" s="75">
        <v>1.1251471346468558E-2</v>
      </c>
      <c r="I56" s="75">
        <v>4.8139437285258119E-3</v>
      </c>
    </row>
    <row r="57" spans="1:9" x14ac:dyDescent="0.2">
      <c r="A57" s="44" t="s">
        <v>359</v>
      </c>
      <c r="B57" s="45"/>
      <c r="C57" s="42">
        <f>SUM(C52:C56)</f>
        <v>4.7032402025653751E-2</v>
      </c>
      <c r="D57" s="42">
        <f t="shared" ref="D57:F57" si="7">SUM(D52:D56)</f>
        <v>7.1172340502791323E-2</v>
      </c>
      <c r="E57" s="42">
        <f t="shared" si="7"/>
        <v>5.8383514059255931E-2</v>
      </c>
      <c r="F57" s="42">
        <f t="shared" si="7"/>
        <v>5.6000000000000001E-2</v>
      </c>
      <c r="G57" s="42">
        <v>8.1319493430506706E-2</v>
      </c>
      <c r="H57" s="42">
        <v>3.4287091404852955E-2</v>
      </c>
      <c r="I57" s="42">
        <v>2.5319493430506705E-2</v>
      </c>
    </row>
  </sheetData>
  <conditionalFormatting sqref="H2:I57">
    <cfRule type="cellIs" dxfId="1" priority="3" operator="lessThan">
      <formula>-0.025</formula>
    </cfRule>
    <cfRule type="cellIs" dxfId="0" priority="4" operator="greaterThan">
      <formula>0.025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B553D-5808-443D-9210-4A0CE5A73D0D}">
  <dimension ref="A1:K12"/>
  <sheetViews>
    <sheetView workbookViewId="0">
      <selection activeCell="H11" sqref="H11"/>
    </sheetView>
  </sheetViews>
  <sheetFormatPr defaultRowHeight="14.4" x14ac:dyDescent="0.3"/>
  <cols>
    <col min="1" max="1" width="11.21875" bestFit="1" customWidth="1"/>
    <col min="2" max="2" width="11.5546875" bestFit="1" customWidth="1"/>
    <col min="3" max="3" width="14.44140625" bestFit="1" customWidth="1"/>
    <col min="4" max="4" width="26.109375" bestFit="1" customWidth="1"/>
    <col min="5" max="5" width="16.88671875" bestFit="1" customWidth="1"/>
    <col min="6" max="6" width="26.109375" bestFit="1" customWidth="1"/>
    <col min="7" max="7" width="18.44140625" bestFit="1" customWidth="1"/>
    <col min="8" max="8" width="16" bestFit="1" customWidth="1"/>
    <col min="10" max="10" width="17.77734375" bestFit="1" customWidth="1"/>
    <col min="11" max="11" width="22.21875" bestFit="1" customWidth="1"/>
  </cols>
  <sheetData>
    <row r="1" spans="1:11" ht="20.399999999999999" x14ac:dyDescent="0.3">
      <c r="J1" s="8" t="s">
        <v>51</v>
      </c>
    </row>
    <row r="2" spans="1:11" x14ac:dyDescent="0.3">
      <c r="A2" s="99" t="s">
        <v>26</v>
      </c>
      <c r="B2" s="99" t="s">
        <v>27</v>
      </c>
      <c r="C2" s="94" t="s">
        <v>28</v>
      </c>
      <c r="D2" s="94" t="s">
        <v>29</v>
      </c>
      <c r="E2" s="95" t="s">
        <v>402</v>
      </c>
      <c r="F2" s="96" t="s">
        <v>29</v>
      </c>
      <c r="G2" s="97" t="s">
        <v>403</v>
      </c>
      <c r="H2" s="98" t="s">
        <v>404</v>
      </c>
      <c r="J2" s="6" t="s">
        <v>50</v>
      </c>
      <c r="K2" s="6" t="s">
        <v>49</v>
      </c>
    </row>
    <row r="3" spans="1:11" x14ac:dyDescent="0.3">
      <c r="A3" s="46" t="s">
        <v>31</v>
      </c>
      <c r="B3" s="46" t="s">
        <v>32</v>
      </c>
      <c r="C3" s="46">
        <v>9901</v>
      </c>
      <c r="D3" s="93">
        <v>0</v>
      </c>
      <c r="E3" s="46" t="s">
        <v>33</v>
      </c>
      <c r="F3" s="46" t="s">
        <v>34</v>
      </c>
      <c r="G3" s="46" t="s">
        <v>34</v>
      </c>
      <c r="H3" s="46" t="s">
        <v>33</v>
      </c>
      <c r="J3" s="7">
        <v>1373988648.0830014</v>
      </c>
      <c r="K3" s="7"/>
    </row>
    <row r="4" spans="1:11" x14ac:dyDescent="0.3">
      <c r="A4" s="46" t="s">
        <v>35</v>
      </c>
      <c r="B4" s="46">
        <v>12</v>
      </c>
      <c r="C4" s="46">
        <v>11482</v>
      </c>
      <c r="D4" s="93">
        <v>0.16</v>
      </c>
      <c r="E4" s="46" t="s">
        <v>36</v>
      </c>
      <c r="F4" s="93">
        <v>0.49099999999999999</v>
      </c>
      <c r="G4" s="46" t="s">
        <v>37</v>
      </c>
      <c r="H4" s="46" t="s">
        <v>38</v>
      </c>
      <c r="J4" s="7">
        <v>2048229822.5640895</v>
      </c>
      <c r="K4" s="7"/>
    </row>
    <row r="5" spans="1:11" x14ac:dyDescent="0.3">
      <c r="A5" s="46" t="s">
        <v>46</v>
      </c>
      <c r="B5" s="46">
        <v>64</v>
      </c>
      <c r="C5" s="46">
        <v>14934</v>
      </c>
      <c r="D5" s="93">
        <v>0.30099999999999999</v>
      </c>
      <c r="E5" s="46" t="s">
        <v>39</v>
      </c>
      <c r="F5" s="93">
        <v>0.13700000000000001</v>
      </c>
      <c r="G5" s="46" t="s">
        <v>40</v>
      </c>
      <c r="H5" s="46" t="s">
        <v>41</v>
      </c>
      <c r="J5" s="7">
        <v>2180354411.5070219</v>
      </c>
      <c r="K5" s="7">
        <v>147819253.98760319</v>
      </c>
    </row>
    <row r="6" spans="1:11" x14ac:dyDescent="0.3">
      <c r="A6" s="46" t="s">
        <v>47</v>
      </c>
      <c r="B6" s="46">
        <v>123</v>
      </c>
      <c r="C6" s="46">
        <v>18308</v>
      </c>
      <c r="D6" s="93">
        <v>0.22600000000000001</v>
      </c>
      <c r="E6" s="46" t="s">
        <v>42</v>
      </c>
      <c r="F6" s="93">
        <v>0.19</v>
      </c>
      <c r="G6" s="46" t="s">
        <v>43</v>
      </c>
      <c r="H6" s="46" t="s">
        <v>44</v>
      </c>
      <c r="J6" s="7">
        <v>2344908769.4621468</v>
      </c>
      <c r="K6" s="7">
        <v>425308692.6414423</v>
      </c>
    </row>
    <row r="7" spans="1:11" x14ac:dyDescent="0.3">
      <c r="A7" s="46" t="s">
        <v>45</v>
      </c>
      <c r="B7" s="46">
        <v>12</v>
      </c>
      <c r="C7" s="46">
        <v>12675</v>
      </c>
      <c r="D7" s="93">
        <v>-9.8762798634812285E-2</v>
      </c>
      <c r="E7" s="46" t="s">
        <v>381</v>
      </c>
      <c r="F7" s="93">
        <v>1.366286044887014E-2</v>
      </c>
      <c r="G7" s="46" t="s">
        <v>383</v>
      </c>
      <c r="H7" s="46" t="s">
        <v>446</v>
      </c>
      <c r="J7" s="7"/>
      <c r="K7" s="7"/>
    </row>
    <row r="8" spans="1:11" x14ac:dyDescent="0.3">
      <c r="A8" s="46" t="s">
        <v>48</v>
      </c>
      <c r="B8" s="46">
        <v>152</v>
      </c>
      <c r="C8" s="46">
        <v>18023</v>
      </c>
      <c r="D8" s="93">
        <v>-1.5513191675315454E-2</v>
      </c>
      <c r="E8" s="46" t="s">
        <v>382</v>
      </c>
      <c r="F8" s="93">
        <v>8.122357644879433E-3</v>
      </c>
      <c r="G8" s="46" t="s">
        <v>384</v>
      </c>
      <c r="H8" s="46" t="s">
        <v>445</v>
      </c>
      <c r="J8" s="7">
        <v>2376946930.7446399</v>
      </c>
      <c r="K8" s="7">
        <v>415771228.34024477</v>
      </c>
    </row>
    <row r="11" spans="1:11" x14ac:dyDescent="0.3">
      <c r="A11" s="5"/>
    </row>
    <row r="12" spans="1:11" x14ac:dyDescent="0.3">
      <c r="A12" s="5"/>
    </row>
  </sheetData>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F427A-2378-4ECF-A3DB-1161BBB22045}">
  <dimension ref="A1:G7"/>
  <sheetViews>
    <sheetView workbookViewId="0">
      <selection activeCell="A3" sqref="A3"/>
    </sheetView>
  </sheetViews>
  <sheetFormatPr defaultRowHeight="14.4" x14ac:dyDescent="0.3"/>
  <cols>
    <col min="1" max="1" width="10.6640625" customWidth="1"/>
  </cols>
  <sheetData>
    <row r="1" spans="1:7" ht="24" x14ac:dyDescent="0.3">
      <c r="A1" s="178" t="s">
        <v>13</v>
      </c>
      <c r="B1" s="57" t="s">
        <v>24</v>
      </c>
      <c r="C1" s="57"/>
      <c r="D1" s="57" t="s">
        <v>25</v>
      </c>
      <c r="E1" s="57"/>
      <c r="F1" s="57" t="s">
        <v>14</v>
      </c>
      <c r="G1" s="57"/>
    </row>
    <row r="2" spans="1:7" ht="36" x14ac:dyDescent="0.3">
      <c r="A2" s="178"/>
      <c r="B2" s="57" t="s">
        <v>15</v>
      </c>
      <c r="C2" s="57" t="s">
        <v>16</v>
      </c>
      <c r="D2" s="57" t="s">
        <v>17</v>
      </c>
      <c r="E2" s="57" t="s">
        <v>16</v>
      </c>
      <c r="F2" s="57" t="s">
        <v>17</v>
      </c>
      <c r="G2" s="57" t="s">
        <v>18</v>
      </c>
    </row>
    <row r="3" spans="1:7" x14ac:dyDescent="0.3">
      <c r="A3" s="58" t="s">
        <v>19</v>
      </c>
      <c r="B3" s="59">
        <v>4.6925548835246635</v>
      </c>
      <c r="C3" s="60">
        <v>0.50024141233018382</v>
      </c>
      <c r="D3" s="59">
        <v>5.01</v>
      </c>
      <c r="E3" s="60">
        <v>0.49455105425254686</v>
      </c>
      <c r="F3" s="59">
        <f>D3-B3</f>
        <v>0.31744511647533624</v>
      </c>
      <c r="G3" s="60">
        <f>E3-C3</f>
        <v>-5.6903580776369589E-3</v>
      </c>
    </row>
    <row r="4" spans="1:7" x14ac:dyDescent="0.3">
      <c r="A4" s="58" t="s">
        <v>20</v>
      </c>
      <c r="B4" s="59">
        <v>3.4069593066660895</v>
      </c>
      <c r="C4" s="60">
        <v>0.36319279744640431</v>
      </c>
      <c r="D4" s="59">
        <v>3.6349999999999998</v>
      </c>
      <c r="E4" s="60">
        <v>0.35882097449261635</v>
      </c>
      <c r="F4" s="59">
        <f>D4-B4</f>
        <v>0.2280406933339103</v>
      </c>
      <c r="G4" s="60">
        <f t="shared" ref="G4:G6" si="0">E4-C4</f>
        <v>-4.3718229537879627E-3</v>
      </c>
    </row>
    <row r="5" spans="1:7" ht="34.200000000000003" x14ac:dyDescent="0.3">
      <c r="A5" s="58" t="s">
        <v>21</v>
      </c>
      <c r="B5" s="59">
        <v>0.65676292697705108</v>
      </c>
      <c r="C5" s="60">
        <v>7.0013036035144471E-2</v>
      </c>
      <c r="D5" s="59">
        <v>0.83340000000000003</v>
      </c>
      <c r="E5" s="60">
        <v>8.2267235252309903E-2</v>
      </c>
      <c r="F5" s="59">
        <f>D5-B5</f>
        <v>0.17663707302294895</v>
      </c>
      <c r="G5" s="60">
        <f t="shared" si="0"/>
        <v>1.2254199217165432E-2</v>
      </c>
    </row>
    <row r="6" spans="1:7" ht="22.8" x14ac:dyDescent="0.3">
      <c r="A6" s="58" t="s">
        <v>22</v>
      </c>
      <c r="B6" s="59">
        <v>0.62430347424342414</v>
      </c>
      <c r="C6" s="60">
        <v>6.6552754188267477E-2</v>
      </c>
      <c r="D6" s="59">
        <v>0.65200000000000002</v>
      </c>
      <c r="E6" s="60">
        <v>6.4360736002527064E-2</v>
      </c>
      <c r="F6" s="59">
        <f>D6-B6</f>
        <v>2.7696525756575885E-2</v>
      </c>
      <c r="G6" s="60">
        <f t="shared" si="0"/>
        <v>-2.1920181857404131E-3</v>
      </c>
    </row>
    <row r="7" spans="1:7" x14ac:dyDescent="0.3">
      <c r="A7" s="57" t="s">
        <v>23</v>
      </c>
      <c r="B7" s="61">
        <v>9.3805805914112277</v>
      </c>
      <c r="C7" s="62">
        <v>1</v>
      </c>
      <c r="D7" s="61">
        <v>10.130399999999998</v>
      </c>
      <c r="E7" s="62">
        <v>1</v>
      </c>
      <c r="F7" s="61">
        <f>D7-B7</f>
        <v>0.74981940858877039</v>
      </c>
      <c r="G7" s="57" t="s">
        <v>377</v>
      </c>
    </row>
  </sheetData>
  <mergeCells count="1">
    <mergeCell ref="A1:A2"/>
  </mergeCell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FF13A-697C-4B7C-B0FD-D5B49436ACB3}">
  <dimension ref="A1:E10"/>
  <sheetViews>
    <sheetView workbookViewId="0">
      <selection activeCell="D9" sqref="D9"/>
    </sheetView>
  </sheetViews>
  <sheetFormatPr defaultRowHeight="14.4" x14ac:dyDescent="0.3"/>
  <cols>
    <col min="1" max="1" width="22.6640625" bestFit="1" customWidth="1"/>
    <col min="2" max="2" width="8.5546875" bestFit="1" customWidth="1"/>
    <col min="3" max="3" width="12.33203125" bestFit="1" customWidth="1"/>
    <col min="4" max="4" width="8.44140625" bestFit="1" customWidth="1"/>
    <col min="5" max="5" width="8.44140625" customWidth="1"/>
  </cols>
  <sheetData>
    <row r="1" spans="1:5" x14ac:dyDescent="0.3">
      <c r="A1" s="10" t="s">
        <v>0</v>
      </c>
      <c r="B1" s="10" t="s">
        <v>1</v>
      </c>
      <c r="C1" s="10" t="s">
        <v>2</v>
      </c>
      <c r="D1" s="10" t="s">
        <v>3</v>
      </c>
      <c r="E1" s="1"/>
    </row>
    <row r="2" spans="1:5" x14ac:dyDescent="0.3">
      <c r="A2" s="11" t="s">
        <v>4</v>
      </c>
      <c r="B2" s="12">
        <v>2531.3055324411266</v>
      </c>
      <c r="C2" s="13">
        <v>455396039.37140161</v>
      </c>
      <c r="D2" s="14">
        <v>0.16300000000000001</v>
      </c>
      <c r="E2" s="4"/>
    </row>
    <row r="3" spans="1:5" x14ac:dyDescent="0.3">
      <c r="A3" s="11" t="s">
        <v>5</v>
      </c>
      <c r="B3" s="12">
        <v>5690.8232981354959</v>
      </c>
      <c r="C3" s="13">
        <v>787165525.78360391</v>
      </c>
      <c r="D3" s="14">
        <v>0.28299999999999997</v>
      </c>
      <c r="E3" s="4"/>
    </row>
    <row r="4" spans="1:5" x14ac:dyDescent="0.3">
      <c r="A4" s="11" t="s">
        <v>6</v>
      </c>
      <c r="B4" s="12">
        <v>936.73332700834283</v>
      </c>
      <c r="C4" s="13">
        <v>199504293.05809984</v>
      </c>
      <c r="D4" s="14">
        <v>7.0999999999999994E-2</v>
      </c>
      <c r="E4" s="4"/>
    </row>
    <row r="5" spans="1:5" x14ac:dyDescent="0.3">
      <c r="A5" s="11" t="s">
        <v>7</v>
      </c>
      <c r="B5" s="12">
        <v>2241.349974766692</v>
      </c>
      <c r="C5" s="13">
        <v>323472741.77189982</v>
      </c>
      <c r="D5" s="14">
        <v>0.11600000000000001</v>
      </c>
      <c r="E5" s="4"/>
    </row>
    <row r="6" spans="1:5" x14ac:dyDescent="0.3">
      <c r="A6" s="11" t="s">
        <v>8</v>
      </c>
      <c r="B6" s="12">
        <v>2203.3310906745755</v>
      </c>
      <c r="C6" s="13">
        <v>334100137.78559983</v>
      </c>
      <c r="D6" s="14">
        <v>0.12</v>
      </c>
      <c r="E6" s="4"/>
    </row>
    <row r="7" spans="1:5" x14ac:dyDescent="0.3">
      <c r="A7" s="11" t="s">
        <v>9</v>
      </c>
      <c r="B7" s="12">
        <v>1802.3133229250118</v>
      </c>
      <c r="C7" s="13">
        <v>323263733.80079871</v>
      </c>
      <c r="D7" s="14">
        <v>0.11600000000000001</v>
      </c>
      <c r="E7" s="4"/>
    </row>
    <row r="8" spans="1:5" x14ac:dyDescent="0.3">
      <c r="A8" s="11" t="s">
        <v>10</v>
      </c>
      <c r="B8" s="12">
        <v>1237.994435066563</v>
      </c>
      <c r="C8" s="13">
        <v>142713261.50829971</v>
      </c>
      <c r="D8" s="14">
        <v>5.0999999999999997E-2</v>
      </c>
      <c r="E8" s="4"/>
    </row>
    <row r="9" spans="1:5" x14ac:dyDescent="0.3">
      <c r="A9" s="11" t="s">
        <v>11</v>
      </c>
      <c r="B9" s="12">
        <v>1379.1522130914523</v>
      </c>
      <c r="C9" s="13">
        <v>227102425.98969975</v>
      </c>
      <c r="D9" s="14">
        <v>8.1000000000000003E-2</v>
      </c>
      <c r="E9" s="4"/>
    </row>
    <row r="10" spans="1:5" x14ac:dyDescent="0.3">
      <c r="A10" s="10" t="s">
        <v>12</v>
      </c>
      <c r="B10" s="15">
        <v>18023</v>
      </c>
      <c r="C10" s="80">
        <f t="shared" ref="C10" si="0">SUM(C2:C9)</f>
        <v>2792718159.0694032</v>
      </c>
      <c r="D10" s="16">
        <v>1</v>
      </c>
      <c r="E10" s="3"/>
    </row>
  </sheetData>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90EB2-16A3-4B42-9299-37D6CA420F91}">
  <dimension ref="A1:J15"/>
  <sheetViews>
    <sheetView workbookViewId="0">
      <selection activeCell="J8" sqref="J8"/>
    </sheetView>
  </sheetViews>
  <sheetFormatPr defaultRowHeight="14.4" x14ac:dyDescent="0.3"/>
  <cols>
    <col min="1" max="1" width="24" bestFit="1" customWidth="1"/>
    <col min="2" max="2" width="17.44140625" style="18" bestFit="1" customWidth="1"/>
    <col min="3" max="6" width="9" style="17" bestFit="1" customWidth="1"/>
    <col min="7" max="7" width="17.44140625" style="18" bestFit="1" customWidth="1"/>
    <col min="8" max="8" width="9" style="17" bestFit="1" customWidth="1"/>
    <col min="9" max="9" width="17.44140625" style="18" bestFit="1" customWidth="1"/>
    <col min="10" max="10" width="9" style="17" bestFit="1" customWidth="1"/>
  </cols>
  <sheetData>
    <row r="1" spans="1:10" x14ac:dyDescent="0.3">
      <c r="B1"/>
      <c r="C1"/>
      <c r="D1"/>
      <c r="E1"/>
      <c r="F1"/>
      <c r="G1"/>
      <c r="H1"/>
      <c r="I1" s="179"/>
      <c r="J1" s="179"/>
    </row>
    <row r="2" spans="1:10" x14ac:dyDescent="0.3">
      <c r="A2" s="180" t="s">
        <v>0</v>
      </c>
      <c r="B2" s="20" t="s">
        <v>31</v>
      </c>
      <c r="C2" s="20"/>
      <c r="D2" s="19" t="s">
        <v>35</v>
      </c>
      <c r="E2" s="87">
        <v>2014</v>
      </c>
      <c r="F2" s="88">
        <v>2018</v>
      </c>
      <c r="G2" s="100" t="s">
        <v>79</v>
      </c>
      <c r="H2" s="100"/>
      <c r="I2" s="21" t="s">
        <v>401</v>
      </c>
      <c r="J2" s="102"/>
    </row>
    <row r="3" spans="1:10" x14ac:dyDescent="0.3">
      <c r="A3" s="180"/>
      <c r="B3" s="20" t="s">
        <v>53</v>
      </c>
      <c r="C3" s="20" t="s">
        <v>18</v>
      </c>
      <c r="D3" s="19" t="s">
        <v>18</v>
      </c>
      <c r="E3" s="87" t="s">
        <v>18</v>
      </c>
      <c r="F3" s="88" t="s">
        <v>18</v>
      </c>
      <c r="G3" s="90" t="s">
        <v>53</v>
      </c>
      <c r="H3" s="91" t="s">
        <v>18</v>
      </c>
      <c r="I3" s="21" t="s">
        <v>53</v>
      </c>
      <c r="J3" s="21" t="s">
        <v>18</v>
      </c>
    </row>
    <row r="4" spans="1:10" x14ac:dyDescent="0.3">
      <c r="A4" s="46" t="s">
        <v>4</v>
      </c>
      <c r="B4" s="101">
        <v>462072378.20426857</v>
      </c>
      <c r="C4" s="93">
        <v>0.33629999698247548</v>
      </c>
      <c r="D4" s="93">
        <v>0.27574323863721339</v>
      </c>
      <c r="E4" s="93">
        <v>0.22690895680309126</v>
      </c>
      <c r="F4" s="93">
        <v>0.21692309445335065</v>
      </c>
      <c r="G4" s="101">
        <v>455396039.37140161</v>
      </c>
      <c r="H4" s="93">
        <v>0.16306552019669249</v>
      </c>
      <c r="I4" s="101">
        <v>-6676338.8328669667</v>
      </c>
      <c r="J4" s="93">
        <v>-0.17323447678578299</v>
      </c>
    </row>
    <row r="5" spans="1:10" x14ac:dyDescent="0.3">
      <c r="A5" s="46" t="s">
        <v>5</v>
      </c>
      <c r="B5" s="101">
        <v>476684272.00213021</v>
      </c>
      <c r="C5" s="93">
        <v>0.34693465092830555</v>
      </c>
      <c r="D5" s="93">
        <v>0.31772330584383457</v>
      </c>
      <c r="E5" s="93">
        <v>0.29323080415281816</v>
      </c>
      <c r="F5" s="93">
        <v>0.3061938492278416</v>
      </c>
      <c r="G5" s="101">
        <v>787165525.78360391</v>
      </c>
      <c r="H5" s="93">
        <v>0.28186357553742741</v>
      </c>
      <c r="I5" s="101">
        <v>310481253.7814737</v>
      </c>
      <c r="J5" s="93">
        <v>-6.5071075390878141E-2</v>
      </c>
    </row>
    <row r="6" spans="1:10" x14ac:dyDescent="0.3">
      <c r="A6" s="46" t="s">
        <v>6</v>
      </c>
      <c r="B6" s="101">
        <v>34086896.902003378</v>
      </c>
      <c r="C6" s="93">
        <v>2.4808717997460667E-2</v>
      </c>
      <c r="D6" s="93">
        <v>3.7460477476075123E-2</v>
      </c>
      <c r="E6" s="93">
        <v>5.2166007288497594E-2</v>
      </c>
      <c r="F6" s="93">
        <v>5.8893878000750875E-2</v>
      </c>
      <c r="G6" s="101">
        <v>199504293.05809984</v>
      </c>
      <c r="H6" s="93">
        <v>7.1437317228094072E-2</v>
      </c>
      <c r="I6" s="101">
        <v>165417396.15609646</v>
      </c>
      <c r="J6" s="93">
        <v>4.6628599230633408E-2</v>
      </c>
    </row>
    <row r="7" spans="1:10" x14ac:dyDescent="0.3">
      <c r="A7" s="46" t="s">
        <v>7</v>
      </c>
      <c r="B7" s="101">
        <v>72343913.401711538</v>
      </c>
      <c r="C7" s="93">
        <v>5.2652482611589495E-2</v>
      </c>
      <c r="D7" s="93">
        <v>7.3313548749007848E-2</v>
      </c>
      <c r="E7" s="93">
        <v>0.10203874950426724</v>
      </c>
      <c r="F7" s="93">
        <v>0.10529092165308401</v>
      </c>
      <c r="G7" s="101">
        <v>323472741.77189982</v>
      </c>
      <c r="H7" s="93">
        <v>0.11582720609361034</v>
      </c>
      <c r="I7" s="101">
        <v>251128828.3701883</v>
      </c>
      <c r="J7" s="93">
        <v>6.3174723482020856E-2</v>
      </c>
    </row>
    <row r="8" spans="1:10" x14ac:dyDescent="0.3">
      <c r="A8" s="46" t="s">
        <v>8</v>
      </c>
      <c r="B8" s="101">
        <v>118342902.86036363</v>
      </c>
      <c r="C8" s="93">
        <v>8.6130917475538513E-2</v>
      </c>
      <c r="D8" s="93">
        <v>0.10678855884761063</v>
      </c>
      <c r="E8" s="93">
        <v>0.13040261490220631</v>
      </c>
      <c r="F8" s="93">
        <v>0.11942011802044504</v>
      </c>
      <c r="G8" s="101">
        <v>334100137.78559983</v>
      </c>
      <c r="H8" s="93">
        <v>0.11963260119915915</v>
      </c>
      <c r="I8" s="101">
        <v>215757234.9252362</v>
      </c>
      <c r="J8" s="93">
        <v>3.350168372362064E-2</v>
      </c>
    </row>
    <row r="9" spans="1:10" x14ac:dyDescent="0.3">
      <c r="A9" s="46" t="s">
        <v>9</v>
      </c>
      <c r="B9" s="101">
        <v>113932389.78898348</v>
      </c>
      <c r="C9" s="93">
        <v>8.2920910553331603E-2</v>
      </c>
      <c r="D9" s="93">
        <v>8.5469224385360199E-2</v>
      </c>
      <c r="E9" s="93">
        <v>9.6895845566558114E-2</v>
      </c>
      <c r="F9" s="93">
        <v>9.7075137405407519E-2</v>
      </c>
      <c r="G9" s="101">
        <v>323263733.80079871</v>
      </c>
      <c r="H9" s="93">
        <v>0.11575236575556107</v>
      </c>
      <c r="I9" s="101">
        <v>209331344.01181525</v>
      </c>
      <c r="J9" s="93">
        <v>3.2831455202229465E-2</v>
      </c>
    </row>
    <row r="10" spans="1:10" x14ac:dyDescent="0.3">
      <c r="A10" s="46" t="s">
        <v>10</v>
      </c>
      <c r="B10" s="101">
        <v>31903908.448215153</v>
      </c>
      <c r="C10" s="93">
        <v>2.321992142564477E-2</v>
      </c>
      <c r="D10" s="93">
        <v>3.2329305558106938E-2</v>
      </c>
      <c r="E10" s="93">
        <v>3.997350772330522E-2</v>
      </c>
      <c r="F10" s="93">
        <v>4.0196950356581593E-2</v>
      </c>
      <c r="G10" s="101">
        <v>142713261.50829971</v>
      </c>
      <c r="H10" s="93">
        <v>5.1101920558949278E-2</v>
      </c>
      <c r="I10" s="101">
        <v>110809353.06008455</v>
      </c>
      <c r="J10" s="93">
        <v>2.7881999133304507E-2</v>
      </c>
    </row>
    <row r="11" spans="1:10" x14ac:dyDescent="0.3">
      <c r="A11" s="46" t="s">
        <v>11</v>
      </c>
      <c r="B11" s="101">
        <v>64621986.475324273</v>
      </c>
      <c r="C11" s="93">
        <v>4.7032402025653834E-2</v>
      </c>
      <c r="D11" s="93">
        <v>7.1172340502791212E-2</v>
      </c>
      <c r="E11" s="93">
        <v>5.838351405925598E-2</v>
      </c>
      <c r="F11" s="93">
        <v>5.6006050882538662E-2</v>
      </c>
      <c r="G11" s="101">
        <v>227102425.98969975</v>
      </c>
      <c r="H11" s="93">
        <v>8.1319493430506221E-2</v>
      </c>
      <c r="I11" s="101">
        <v>162480439.51437548</v>
      </c>
      <c r="J11" s="93">
        <v>3.4287091404852386E-2</v>
      </c>
    </row>
    <row r="12" spans="1:10" x14ac:dyDescent="0.3">
      <c r="A12" s="46" t="s">
        <v>54</v>
      </c>
      <c r="B12" s="101">
        <v>1373988648.0830007</v>
      </c>
      <c r="C12" s="93">
        <v>0.99999999999999989</v>
      </c>
      <c r="D12" s="93">
        <v>1</v>
      </c>
      <c r="E12" s="93">
        <v>0.99999999999999989</v>
      </c>
      <c r="F12" s="93">
        <v>0.99999999999999978</v>
      </c>
      <c r="G12" s="101">
        <v>2792718159</v>
      </c>
      <c r="H12" s="93">
        <v>1</v>
      </c>
      <c r="I12" s="101">
        <v>1396228815.1025701</v>
      </c>
      <c r="J12" s="93">
        <v>0</v>
      </c>
    </row>
    <row r="15" spans="1:10" x14ac:dyDescent="0.3">
      <c r="A15" s="5"/>
    </row>
  </sheetData>
  <mergeCells count="2">
    <mergeCell ref="I1:J1"/>
    <mergeCell ref="A2:A3"/>
  </mergeCell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C6328-7C03-486D-9249-3836773E5976}">
  <dimension ref="A1:G24"/>
  <sheetViews>
    <sheetView topLeftCell="A13" workbookViewId="0">
      <selection activeCell="A23" sqref="A23"/>
    </sheetView>
  </sheetViews>
  <sheetFormatPr defaultRowHeight="14.4" x14ac:dyDescent="0.3"/>
  <cols>
    <col min="1" max="1" width="29.33203125" bestFit="1" customWidth="1"/>
    <col min="2" max="2" width="10.44140625" bestFit="1" customWidth="1"/>
    <col min="3" max="3" width="12.33203125" bestFit="1" customWidth="1"/>
    <col min="4" max="4" width="7.6640625" bestFit="1" customWidth="1"/>
  </cols>
  <sheetData>
    <row r="1" spans="1:7" x14ac:dyDescent="0.3">
      <c r="A1" s="10"/>
      <c r="B1" s="90" t="s">
        <v>55</v>
      </c>
      <c r="C1" s="103"/>
      <c r="D1" s="103"/>
      <c r="E1" s="2"/>
      <c r="G1" s="9" t="s">
        <v>78</v>
      </c>
    </row>
    <row r="2" spans="1:7" x14ac:dyDescent="0.3">
      <c r="A2" s="10" t="s">
        <v>56</v>
      </c>
      <c r="B2" s="10" t="s">
        <v>1</v>
      </c>
      <c r="C2" s="10" t="s">
        <v>2</v>
      </c>
      <c r="D2" s="10" t="s">
        <v>3</v>
      </c>
      <c r="E2" s="2"/>
    </row>
    <row r="3" spans="1:7" x14ac:dyDescent="0.3">
      <c r="A3" s="11" t="s">
        <v>57</v>
      </c>
      <c r="B3" s="104">
        <v>76.916666366666689</v>
      </c>
      <c r="C3" s="22">
        <v>7017331.1897000019</v>
      </c>
      <c r="D3" s="14">
        <v>2.512724446221362E-3</v>
      </c>
      <c r="E3" s="2"/>
    </row>
    <row r="4" spans="1:7" x14ac:dyDescent="0.3">
      <c r="A4" s="11" t="s">
        <v>58</v>
      </c>
      <c r="B4" s="104">
        <v>90.49999898333337</v>
      </c>
      <c r="C4" s="22">
        <v>12506075.607000005</v>
      </c>
      <c r="D4" s="14">
        <v>4.4781015822833057E-3</v>
      </c>
      <c r="E4" s="2"/>
    </row>
    <row r="5" spans="1:7" x14ac:dyDescent="0.3">
      <c r="A5" s="11" t="s">
        <v>59</v>
      </c>
      <c r="B5" s="104">
        <v>133.74999895000002</v>
      </c>
      <c r="C5" s="22">
        <v>13098399.287900003</v>
      </c>
      <c r="D5" s="14">
        <v>4.6901973424574635E-3</v>
      </c>
      <c r="E5" s="2"/>
    </row>
    <row r="6" spans="1:7" x14ac:dyDescent="0.3">
      <c r="A6" s="11" t="s">
        <v>60</v>
      </c>
      <c r="B6" s="104">
        <v>111.1333321666667</v>
      </c>
      <c r="C6" s="22">
        <v>13881729.726600014</v>
      </c>
      <c r="D6" s="14">
        <v>4.9706876726958128E-3</v>
      </c>
      <c r="E6" s="2"/>
    </row>
    <row r="7" spans="1:7" x14ac:dyDescent="0.3">
      <c r="A7" s="11" t="s">
        <v>61</v>
      </c>
      <c r="B7" s="104">
        <v>110.08666533333341</v>
      </c>
      <c r="C7" s="22">
        <v>17779008.982900005</v>
      </c>
      <c r="D7" s="14">
        <v>6.3662023771222185E-3</v>
      </c>
      <c r="E7" s="2"/>
    </row>
    <row r="8" spans="1:7" x14ac:dyDescent="0.3">
      <c r="A8" s="11" t="s">
        <v>62</v>
      </c>
      <c r="B8" s="104">
        <v>229.37666443833245</v>
      </c>
      <c r="C8" s="22">
        <v>26516091.991099995</v>
      </c>
      <c r="D8" s="14">
        <v>9.4947253825054014E-3</v>
      </c>
      <c r="E8" s="2"/>
    </row>
    <row r="9" spans="1:7" x14ac:dyDescent="0.3">
      <c r="A9" s="11" t="s">
        <v>64</v>
      </c>
      <c r="B9" s="104">
        <v>226.36666463333327</v>
      </c>
      <c r="C9" s="22">
        <v>26869664.854399998</v>
      </c>
      <c r="D9" s="14">
        <v>9.6213306620792707E-3</v>
      </c>
      <c r="E9" s="2"/>
    </row>
    <row r="10" spans="1:7" x14ac:dyDescent="0.3">
      <c r="A10" s="11" t="s">
        <v>63</v>
      </c>
      <c r="B10" s="104">
        <v>146.78333266666669</v>
      </c>
      <c r="C10" s="22">
        <v>27386924.654200006</v>
      </c>
      <c r="D10" s="14">
        <v>9.8065479916977991E-3</v>
      </c>
      <c r="E10" s="2"/>
    </row>
    <row r="11" spans="1:7" x14ac:dyDescent="0.3">
      <c r="A11" s="11" t="s">
        <v>65</v>
      </c>
      <c r="B11" s="104">
        <v>263.99999713333307</v>
      </c>
      <c r="C11" s="22">
        <v>30223520.90489997</v>
      </c>
      <c r="D11" s="14">
        <v>1.0822259599218259E-2</v>
      </c>
      <c r="E11" s="2"/>
    </row>
    <row r="12" spans="1:7" x14ac:dyDescent="0.3">
      <c r="A12" s="11" t="s">
        <v>66</v>
      </c>
      <c r="B12" s="104">
        <v>533.79999738333379</v>
      </c>
      <c r="C12" s="22">
        <v>59227171.334099963</v>
      </c>
      <c r="D12" s="14">
        <v>2.1207715193800956E-2</v>
      </c>
      <c r="E12" s="2"/>
    </row>
    <row r="13" spans="1:7" x14ac:dyDescent="0.3">
      <c r="A13" s="11" t="s">
        <v>67</v>
      </c>
      <c r="B13" s="104">
        <v>464.21666188000012</v>
      </c>
      <c r="C13" s="22">
        <v>61619266.23279997</v>
      </c>
      <c r="D13" s="14">
        <v>2.2064262386338674E-2</v>
      </c>
      <c r="E13" s="2"/>
    </row>
    <row r="14" spans="1:7" x14ac:dyDescent="0.3">
      <c r="A14" s="11" t="s">
        <v>68</v>
      </c>
      <c r="B14" s="104">
        <v>449.91666355000092</v>
      </c>
      <c r="C14" s="22">
        <v>68353501.861299992</v>
      </c>
      <c r="D14" s="14">
        <v>2.4475617648462237E-2</v>
      </c>
      <c r="E14" s="2"/>
    </row>
    <row r="15" spans="1:7" x14ac:dyDescent="0.3">
      <c r="A15" s="11" t="s">
        <v>70</v>
      </c>
      <c r="B15" s="104">
        <v>368.6833299249999</v>
      </c>
      <c r="C15" s="22">
        <v>70469024.493999928</v>
      </c>
      <c r="D15" s="14">
        <v>2.523313147986328E-2</v>
      </c>
      <c r="E15" s="2"/>
    </row>
    <row r="16" spans="1:7" x14ac:dyDescent="0.3">
      <c r="A16" s="11" t="s">
        <v>69</v>
      </c>
      <c r="B16" s="104">
        <v>536.14999456333521</v>
      </c>
      <c r="C16" s="22">
        <v>71301198.962099999</v>
      </c>
      <c r="D16" s="14">
        <v>2.5531111591246009E-2</v>
      </c>
      <c r="E16" s="2"/>
    </row>
    <row r="17" spans="1:5" x14ac:dyDescent="0.3">
      <c r="A17" s="11" t="s">
        <v>71</v>
      </c>
      <c r="B17" s="104">
        <v>679.38332549167137</v>
      </c>
      <c r="C17" s="22">
        <v>96343478.792600051</v>
      </c>
      <c r="D17" s="14">
        <v>3.4498103032603894E-2</v>
      </c>
      <c r="E17" s="2"/>
    </row>
    <row r="18" spans="1:5" x14ac:dyDescent="0.3">
      <c r="A18" s="11" t="s">
        <v>72</v>
      </c>
      <c r="B18" s="104">
        <v>1683.5533259183417</v>
      </c>
      <c r="C18" s="22">
        <v>164253521.34990025</v>
      </c>
      <c r="D18" s="14">
        <v>5.881492939646777E-2</v>
      </c>
      <c r="E18" s="2"/>
    </row>
    <row r="19" spans="1:5" x14ac:dyDescent="0.3">
      <c r="A19" s="11" t="s">
        <v>73</v>
      </c>
      <c r="B19" s="104">
        <v>1275.2066552300078</v>
      </c>
      <c r="C19" s="22">
        <v>187447913.61019975</v>
      </c>
      <c r="D19" s="14">
        <v>6.7120240186593627E-2</v>
      </c>
      <c r="E19" s="2"/>
    </row>
    <row r="20" spans="1:5" x14ac:dyDescent="0.3">
      <c r="A20" s="11" t="s">
        <v>74</v>
      </c>
      <c r="B20" s="104">
        <v>1872.6199810663541</v>
      </c>
      <c r="C20" s="22">
        <v>247915002.45159999</v>
      </c>
      <c r="D20" s="14">
        <v>8.8771937707531182E-2</v>
      </c>
      <c r="E20" s="2"/>
    </row>
    <row r="21" spans="1:5" x14ac:dyDescent="0.3">
      <c r="A21" s="11" t="s">
        <v>75</v>
      </c>
      <c r="B21" s="104">
        <v>2215.919982933352</v>
      </c>
      <c r="C21" s="22">
        <v>429735284.30150032</v>
      </c>
      <c r="D21" s="14">
        <v>0.15387706879977398</v>
      </c>
      <c r="E21" s="2"/>
    </row>
    <row r="22" spans="1:5" x14ac:dyDescent="0.3">
      <c r="A22" s="11" t="s">
        <v>76</v>
      </c>
      <c r="B22" s="104">
        <v>3084.8255356446793</v>
      </c>
      <c r="C22" s="22">
        <v>469320531.74750078</v>
      </c>
      <c r="D22" s="14">
        <v>0.16805152006598811</v>
      </c>
      <c r="E22" s="2"/>
    </row>
    <row r="23" spans="1:5" x14ac:dyDescent="0.3">
      <c r="A23" s="11" t="s">
        <v>77</v>
      </c>
      <c r="B23" s="104">
        <v>3469.8144198515806</v>
      </c>
      <c r="C23" s="22">
        <v>691453516.73309994</v>
      </c>
      <c r="D23" s="14">
        <v>0.24759158545504945</v>
      </c>
      <c r="E23" s="2"/>
    </row>
    <row r="24" spans="1:5" x14ac:dyDescent="0.3">
      <c r="A24" s="10" t="s">
        <v>23</v>
      </c>
      <c r="B24" s="105">
        <f>SUM(B3:B23)</f>
        <v>18023.003194109322</v>
      </c>
      <c r="C24" s="106">
        <f>SUM(C3:C23)</f>
        <v>2792718159.0694008</v>
      </c>
      <c r="D24" s="107">
        <f>SUM(D3:D23)</f>
        <v>1</v>
      </c>
    </row>
  </sheetData>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89116-A608-4E91-9CFC-05300CBA0B2B}">
  <dimension ref="A1:J24"/>
  <sheetViews>
    <sheetView workbookViewId="0">
      <selection activeCell="K18" sqref="K18"/>
    </sheetView>
  </sheetViews>
  <sheetFormatPr defaultRowHeight="14.4" x14ac:dyDescent="0.3"/>
  <cols>
    <col min="1" max="1" width="29.33203125" bestFit="1" customWidth="1"/>
  </cols>
  <sheetData>
    <row r="1" spans="1:10" x14ac:dyDescent="0.3">
      <c r="A1" s="181" t="s">
        <v>56</v>
      </c>
      <c r="B1" s="20" t="s">
        <v>31</v>
      </c>
      <c r="C1" s="20"/>
      <c r="D1" s="19" t="s">
        <v>35</v>
      </c>
      <c r="E1" s="87">
        <v>2014</v>
      </c>
      <c r="F1" s="88">
        <v>2018</v>
      </c>
      <c r="G1" s="159">
        <v>2022</v>
      </c>
      <c r="H1" s="89"/>
      <c r="I1" s="21" t="s">
        <v>405</v>
      </c>
      <c r="J1" s="102"/>
    </row>
    <row r="2" spans="1:10" x14ac:dyDescent="0.3">
      <c r="A2" s="181"/>
      <c r="B2" s="20" t="s">
        <v>53</v>
      </c>
      <c r="C2" s="20" t="s">
        <v>18</v>
      </c>
      <c r="D2" s="19" t="s">
        <v>18</v>
      </c>
      <c r="E2" s="87" t="s">
        <v>18</v>
      </c>
      <c r="F2" s="88" t="s">
        <v>18</v>
      </c>
      <c r="G2" s="90" t="s">
        <v>53</v>
      </c>
      <c r="H2" s="91" t="s">
        <v>18</v>
      </c>
      <c r="I2" s="21" t="s">
        <v>80</v>
      </c>
      <c r="J2" s="21" t="s">
        <v>81</v>
      </c>
    </row>
    <row r="3" spans="1:10" x14ac:dyDescent="0.3">
      <c r="A3" s="11" t="s">
        <v>61</v>
      </c>
      <c r="B3" s="22">
        <v>13763361.505567344</v>
      </c>
      <c r="C3" s="23">
        <v>1.0017085312000268E-2</v>
      </c>
      <c r="D3" s="23">
        <v>7.6953902341641324E-3</v>
      </c>
      <c r="E3" s="23">
        <v>6.6226086317580099E-3</v>
      </c>
      <c r="F3" s="23">
        <v>4.521362819447739E-3</v>
      </c>
      <c r="G3" s="24">
        <v>17779008.982900005</v>
      </c>
      <c r="H3" s="23">
        <v>6.3662023771222185E-3</v>
      </c>
      <c r="I3" s="23">
        <v>-3.6508829348780494E-3</v>
      </c>
      <c r="J3" s="23">
        <v>1.8448395576744795E-3</v>
      </c>
    </row>
    <row r="4" spans="1:10" x14ac:dyDescent="0.3">
      <c r="A4" s="11" t="s">
        <v>76</v>
      </c>
      <c r="B4" s="22">
        <v>278636208.93089849</v>
      </c>
      <c r="C4" s="23">
        <v>0.20279367614838273</v>
      </c>
      <c r="D4" s="23">
        <v>0.19600814935854771</v>
      </c>
      <c r="E4" s="23">
        <v>0.19859825901106182</v>
      </c>
      <c r="F4" s="23">
        <v>0.18880579434378919</v>
      </c>
      <c r="G4" s="24">
        <v>469320531.74750078</v>
      </c>
      <c r="H4" s="23">
        <v>0.16805152006598811</v>
      </c>
      <c r="I4" s="23">
        <v>-3.4742156082394615E-2</v>
      </c>
      <c r="J4" s="23">
        <v>-2.0754274277801077E-2</v>
      </c>
    </row>
    <row r="5" spans="1:10" x14ac:dyDescent="0.3">
      <c r="A5" s="11" t="s">
        <v>72</v>
      </c>
      <c r="B5" s="22">
        <v>96295311.257974431</v>
      </c>
      <c r="C5" s="23">
        <v>7.0084502803080859E-2</v>
      </c>
      <c r="D5" s="23">
        <v>7.1968955214694777E-2</v>
      </c>
      <c r="E5" s="23">
        <v>6.8398954865091954E-2</v>
      </c>
      <c r="F5" s="23">
        <v>6.1110211600481572E-2</v>
      </c>
      <c r="G5" s="24">
        <v>164253521.34990025</v>
      </c>
      <c r="H5" s="23">
        <v>5.881492939646777E-2</v>
      </c>
      <c r="I5" s="23">
        <v>-1.1269573406613088E-2</v>
      </c>
      <c r="J5" s="23">
        <v>-2.2952822040138016E-3</v>
      </c>
    </row>
    <row r="6" spans="1:10" x14ac:dyDescent="0.3">
      <c r="A6" s="11" t="s">
        <v>60</v>
      </c>
      <c r="B6" s="22">
        <v>9858394.2221654281</v>
      </c>
      <c r="C6" s="23">
        <v>7.1750186844119299E-3</v>
      </c>
      <c r="D6" s="23">
        <v>3.5100792764920217E-3</v>
      </c>
      <c r="E6" s="23">
        <v>6.5281667819993621E-3</v>
      </c>
      <c r="F6" s="23">
        <v>4.9090060601165468E-3</v>
      </c>
      <c r="G6" s="24">
        <v>13881729.726600014</v>
      </c>
      <c r="H6" s="23">
        <v>4.9706876726958128E-3</v>
      </c>
      <c r="I6" s="23">
        <v>-2.2043310117161171E-3</v>
      </c>
      <c r="J6" s="23">
        <v>6.1681612579266021E-5</v>
      </c>
    </row>
    <row r="7" spans="1:10" x14ac:dyDescent="0.3">
      <c r="A7" s="11" t="s">
        <v>57</v>
      </c>
      <c r="B7" s="22">
        <v>2369639.5636969428</v>
      </c>
      <c r="C7" s="23">
        <v>1.7246427523277428E-3</v>
      </c>
      <c r="D7" s="23">
        <v>9.5315586411050968E-3</v>
      </c>
      <c r="E7" s="23">
        <v>6.7378347829096337E-3</v>
      </c>
      <c r="F7" s="23">
        <v>4.0901183557080882E-3</v>
      </c>
      <c r="G7" s="24">
        <v>7017331.1897000019</v>
      </c>
      <c r="H7" s="23">
        <v>2.512724446221362E-3</v>
      </c>
      <c r="I7" s="23">
        <v>7.8808169389361915E-4</v>
      </c>
      <c r="J7" s="23">
        <v>-1.5773939094867262E-3</v>
      </c>
    </row>
    <row r="8" spans="1:10" x14ac:dyDescent="0.3">
      <c r="A8" s="11" t="s">
        <v>58</v>
      </c>
      <c r="B8" s="22">
        <v>17285902.290960114</v>
      </c>
      <c r="C8" s="23">
        <v>1.2580818855437792E-2</v>
      </c>
      <c r="D8" s="23">
        <v>3.3916086148866216E-3</v>
      </c>
      <c r="E8" s="23">
        <v>6.0715148392412105E-3</v>
      </c>
      <c r="F8" s="23">
        <v>3.903920397490798E-3</v>
      </c>
      <c r="G8" s="24">
        <v>12506075.607000005</v>
      </c>
      <c r="H8" s="23">
        <v>4.4781015822833057E-3</v>
      </c>
      <c r="I8" s="23">
        <v>-8.1027172731544875E-3</v>
      </c>
      <c r="J8" s="23">
        <v>5.7418118479250768E-4</v>
      </c>
    </row>
    <row r="9" spans="1:10" x14ac:dyDescent="0.3">
      <c r="A9" s="11" t="s">
        <v>65</v>
      </c>
      <c r="B9" s="22">
        <v>12001054.350953285</v>
      </c>
      <c r="C9" s="23">
        <v>8.7344639766108942E-3</v>
      </c>
      <c r="D9" s="23">
        <v>8.6391067516403876E-3</v>
      </c>
      <c r="E9" s="23">
        <v>1.1217708536897348E-2</v>
      </c>
      <c r="F9" s="23">
        <v>1.2739609651767307E-2</v>
      </c>
      <c r="G9" s="24">
        <v>30223520.90489997</v>
      </c>
      <c r="H9" s="23">
        <v>1.0822259599218259E-2</v>
      </c>
      <c r="I9" s="23">
        <v>2.0877956226073649E-3</v>
      </c>
      <c r="J9" s="23">
        <v>-1.9173500525490484E-3</v>
      </c>
    </row>
    <row r="10" spans="1:10" x14ac:dyDescent="0.3">
      <c r="A10" s="11" t="s">
        <v>77</v>
      </c>
      <c r="B10" s="22">
        <v>346169205.86628896</v>
      </c>
      <c r="C10" s="23">
        <v>0.25194473502329623</v>
      </c>
      <c r="D10" s="23">
        <v>0.24246677867436758</v>
      </c>
      <c r="E10" s="23">
        <v>0.23599741418361711</v>
      </c>
      <c r="F10" s="23">
        <v>0.24428783846039667</v>
      </c>
      <c r="G10" s="24">
        <v>691453516.73309994</v>
      </c>
      <c r="H10" s="23">
        <v>0.24759158545504945</v>
      </c>
      <c r="I10" s="23">
        <v>-4.3531495682467836E-3</v>
      </c>
      <c r="J10" s="23">
        <v>3.3037469946527731E-3</v>
      </c>
    </row>
    <row r="11" spans="1:10" x14ac:dyDescent="0.3">
      <c r="A11" s="11" t="s">
        <v>75</v>
      </c>
      <c r="B11" s="22">
        <v>124118559.84151146</v>
      </c>
      <c r="C11" s="23">
        <v>9.0334487125990806E-2</v>
      </c>
      <c r="D11" s="23">
        <v>0.1084109772383194</v>
      </c>
      <c r="E11" s="23">
        <v>0.11205474536609041</v>
      </c>
      <c r="F11" s="23">
        <v>0.13520833168851817</v>
      </c>
      <c r="G11" s="24">
        <v>429735284.30150032</v>
      </c>
      <c r="H11" s="23">
        <v>0.15387706879977398</v>
      </c>
      <c r="I11" s="23">
        <v>6.3542581673783169E-2</v>
      </c>
      <c r="J11" s="23">
        <v>1.8668737111255801E-2</v>
      </c>
    </row>
    <row r="12" spans="1:10" x14ac:dyDescent="0.3">
      <c r="A12" s="11" t="s">
        <v>71</v>
      </c>
      <c r="B12" s="22">
        <v>80685444.256590426</v>
      </c>
      <c r="C12" s="23">
        <v>5.8723515925086636E-2</v>
      </c>
      <c r="D12" s="23">
        <v>4.8811168233051344E-2</v>
      </c>
      <c r="E12" s="23">
        <v>4.2322865409438137E-2</v>
      </c>
      <c r="F12" s="23">
        <v>3.852722188675739E-2</v>
      </c>
      <c r="G12" s="24">
        <v>96343478.792600051</v>
      </c>
      <c r="H12" s="23">
        <v>3.4498103032603894E-2</v>
      </c>
      <c r="I12" s="23">
        <v>-2.4225412892482742E-2</v>
      </c>
      <c r="J12" s="23">
        <v>-4.0291188541534961E-3</v>
      </c>
    </row>
    <row r="13" spans="1:10" x14ac:dyDescent="0.3">
      <c r="A13" s="11" t="s">
        <v>63</v>
      </c>
      <c r="B13" s="22">
        <v>3156708.2278096569</v>
      </c>
      <c r="C13" s="23">
        <v>2.2974776627259015E-3</v>
      </c>
      <c r="D13" s="23">
        <v>3.5421225421149206E-3</v>
      </c>
      <c r="E13" s="23">
        <v>4.6514507347558947E-3</v>
      </c>
      <c r="F13" s="23">
        <v>6.5374615332073234E-3</v>
      </c>
      <c r="G13" s="24">
        <v>27386924.654200006</v>
      </c>
      <c r="H13" s="23">
        <v>9.8065479916977991E-3</v>
      </c>
      <c r="I13" s="23">
        <v>7.509070328971898E-3</v>
      </c>
      <c r="J13" s="23">
        <v>3.2690864584904757E-3</v>
      </c>
    </row>
    <row r="14" spans="1:10" x14ac:dyDescent="0.3">
      <c r="A14" s="11" t="s">
        <v>73</v>
      </c>
      <c r="B14" s="22">
        <v>58837709.502188757</v>
      </c>
      <c r="C14" s="23">
        <v>4.2822558675633539E-2</v>
      </c>
      <c r="D14" s="23">
        <v>5.4687503177586895E-2</v>
      </c>
      <c r="E14" s="23">
        <v>5.5445010125482509E-2</v>
      </c>
      <c r="F14" s="23">
        <v>6.0538450221298008E-2</v>
      </c>
      <c r="G14" s="24">
        <v>187447913.61019975</v>
      </c>
      <c r="H14" s="23">
        <v>6.7120240186593627E-2</v>
      </c>
      <c r="I14" s="23">
        <v>2.4297681510960088E-2</v>
      </c>
      <c r="J14" s="23">
        <v>6.5817899652956188E-3</v>
      </c>
    </row>
    <row r="15" spans="1:10" x14ac:dyDescent="0.3">
      <c r="A15" s="11" t="s">
        <v>69</v>
      </c>
      <c r="B15" s="22">
        <v>39361041.005963176</v>
      </c>
      <c r="C15" s="23">
        <v>2.8647282538236365E-2</v>
      </c>
      <c r="D15" s="23">
        <v>2.7596824766730799E-2</v>
      </c>
      <c r="E15" s="23">
        <v>2.9833841837667845E-2</v>
      </c>
      <c r="F15" s="23">
        <v>3.0450469973362516E-2</v>
      </c>
      <c r="G15" s="24">
        <v>71301198.962099999</v>
      </c>
      <c r="H15" s="23">
        <v>2.5531111591246009E-2</v>
      </c>
      <c r="I15" s="23">
        <v>-3.1161709469903556E-3</v>
      </c>
      <c r="J15" s="23">
        <v>-4.9193583821165073E-3</v>
      </c>
    </row>
    <row r="16" spans="1:10" x14ac:dyDescent="0.3">
      <c r="A16" s="11" t="s">
        <v>66</v>
      </c>
      <c r="B16" s="22">
        <v>41583198.776927568</v>
      </c>
      <c r="C16" s="23">
        <v>3.0264586854443606E-2</v>
      </c>
      <c r="D16" s="23">
        <v>2.7940942627767251E-2</v>
      </c>
      <c r="E16" s="23">
        <v>2.8965816201364247E-2</v>
      </c>
      <c r="F16" s="23">
        <v>2.2339418415528858E-2</v>
      </c>
      <c r="G16" s="24">
        <v>59227171.334099963</v>
      </c>
      <c r="H16" s="23">
        <v>2.1207715193800956E-2</v>
      </c>
      <c r="I16" s="23">
        <v>-9.0568716606426493E-3</v>
      </c>
      <c r="J16" s="23">
        <v>-1.1317032217279012E-3</v>
      </c>
    </row>
    <row r="17" spans="1:10" x14ac:dyDescent="0.3">
      <c r="A17" s="11" t="s">
        <v>74</v>
      </c>
      <c r="B17" s="22">
        <v>158733989.6752888</v>
      </c>
      <c r="C17" s="23">
        <v>0.11552787564639308</v>
      </c>
      <c r="D17" s="23">
        <v>9.8359173076615139E-2</v>
      </c>
      <c r="E17" s="23">
        <v>9.595741877288283E-2</v>
      </c>
      <c r="F17" s="23">
        <v>9.7056583070202151E-2</v>
      </c>
      <c r="G17" s="24">
        <v>247915002.45159999</v>
      </c>
      <c r="H17" s="23">
        <v>8.8771937707531182E-2</v>
      </c>
      <c r="I17" s="23">
        <v>-2.6755937938861898E-2</v>
      </c>
      <c r="J17" s="23">
        <v>-8.2846453626709698E-3</v>
      </c>
    </row>
    <row r="18" spans="1:10" x14ac:dyDescent="0.3">
      <c r="A18" s="11" t="s">
        <v>67</v>
      </c>
      <c r="B18" s="22">
        <v>19343037.815357875</v>
      </c>
      <c r="C18" s="23">
        <v>1.4078018652006629E-2</v>
      </c>
      <c r="D18" s="23">
        <v>1.8311544541581622E-2</v>
      </c>
      <c r="E18" s="23">
        <v>1.9473913763510747E-2</v>
      </c>
      <c r="F18" s="23">
        <v>1.8688545873123984E-2</v>
      </c>
      <c r="G18" s="24">
        <v>61619266.23279997</v>
      </c>
      <c r="H18" s="23">
        <v>2.2064262386338674E-2</v>
      </c>
      <c r="I18" s="23">
        <v>7.9862437343320453E-3</v>
      </c>
      <c r="J18" s="23">
        <v>3.3757165132146903E-3</v>
      </c>
    </row>
    <row r="19" spans="1:10" x14ac:dyDescent="0.3">
      <c r="A19" s="11" t="s">
        <v>64</v>
      </c>
      <c r="B19" s="22">
        <v>12003680.500306139</v>
      </c>
      <c r="C19" s="23">
        <v>8.7363753092529195E-3</v>
      </c>
      <c r="D19" s="23">
        <v>8.3689163128704679E-3</v>
      </c>
      <c r="E19" s="23">
        <v>9.7730403965953817E-3</v>
      </c>
      <c r="F19" s="23">
        <v>9.6048585269416405E-3</v>
      </c>
      <c r="G19" s="24">
        <v>26869664.854399998</v>
      </c>
      <c r="H19" s="23">
        <v>9.6213306620792707E-3</v>
      </c>
      <c r="I19" s="23">
        <v>8.8495535282635124E-4</v>
      </c>
      <c r="J19" s="23">
        <v>1.6472135137630267E-5</v>
      </c>
    </row>
    <row r="20" spans="1:10" x14ac:dyDescent="0.3">
      <c r="A20" s="11" t="s">
        <v>68</v>
      </c>
      <c r="B20" s="22">
        <v>27898725.76758695</v>
      </c>
      <c r="C20" s="23">
        <v>2.0304917225125139E-2</v>
      </c>
      <c r="D20" s="23">
        <v>2.49694017740585E-2</v>
      </c>
      <c r="E20" s="23">
        <v>2.3704538712281602E-2</v>
      </c>
      <c r="F20" s="23">
        <v>2.1460507309793694E-2</v>
      </c>
      <c r="G20" s="24">
        <v>68353501.861299992</v>
      </c>
      <c r="H20" s="23">
        <v>2.4475617648462237E-2</v>
      </c>
      <c r="I20" s="23">
        <v>4.1707004233370974E-3</v>
      </c>
      <c r="J20" s="23">
        <v>3.0151103386685425E-3</v>
      </c>
    </row>
    <row r="21" spans="1:10" x14ac:dyDescent="0.3">
      <c r="A21" s="11" t="s">
        <v>70</v>
      </c>
      <c r="B21" s="22">
        <v>13039192.978100846</v>
      </c>
      <c r="C21" s="23">
        <v>9.4900296274595952E-3</v>
      </c>
      <c r="D21" s="23">
        <v>1.7348830228465673E-2</v>
      </c>
      <c r="E21" s="23">
        <v>1.6827815168903224E-2</v>
      </c>
      <c r="F21" s="23">
        <v>1.8209313231402919E-2</v>
      </c>
      <c r="G21" s="24">
        <v>70469024.493999928</v>
      </c>
      <c r="H21" s="23">
        <v>2.523313147986328E-2</v>
      </c>
      <c r="I21" s="23">
        <v>1.5743101852403685E-2</v>
      </c>
      <c r="J21" s="23">
        <v>7.023818248460361E-3</v>
      </c>
    </row>
    <row r="22" spans="1:10" x14ac:dyDescent="0.3">
      <c r="A22" s="11" t="s">
        <v>59</v>
      </c>
      <c r="B22" s="22">
        <v>6602735.1197149418</v>
      </c>
      <c r="C22" s="23">
        <v>4.8055237784730767E-3</v>
      </c>
      <c r="D22" s="23">
        <v>4.9654915089935589E-3</v>
      </c>
      <c r="E22" s="23">
        <v>6.5129428998183681E-3</v>
      </c>
      <c r="F22" s="23">
        <v>5.2289061555299259E-3</v>
      </c>
      <c r="G22" s="24">
        <v>13098399.287900003</v>
      </c>
      <c r="H22" s="23">
        <v>4.6901973424574635E-3</v>
      </c>
      <c r="I22" s="23">
        <v>-1.1532643601561317E-4</v>
      </c>
      <c r="J22" s="23">
        <v>-5.3870881307246238E-4</v>
      </c>
    </row>
    <row r="23" spans="1:10" x14ac:dyDescent="0.3">
      <c r="A23" s="11" t="s">
        <v>62</v>
      </c>
      <c r="B23" s="22">
        <v>12245546.627150403</v>
      </c>
      <c r="C23" s="23">
        <v>8.9124074236242561E-3</v>
      </c>
      <c r="D23" s="23">
        <v>1.3475477205945937E-2</v>
      </c>
      <c r="E23" s="23">
        <v>1.4304138978632331E-2</v>
      </c>
      <c r="F23" s="23">
        <v>1.178207042513545E-2</v>
      </c>
      <c r="G23" s="24">
        <v>26516091.991099995</v>
      </c>
      <c r="H23" s="23">
        <v>9.4947253825054014E-3</v>
      </c>
      <c r="I23" s="23">
        <v>5.8231795888114522E-4</v>
      </c>
      <c r="J23" s="23">
        <v>-2.2873450426300485E-3</v>
      </c>
    </row>
    <row r="24" spans="1:10" x14ac:dyDescent="0.3">
      <c r="A24" s="10" t="s">
        <v>23</v>
      </c>
      <c r="B24" s="25">
        <f t="shared" ref="B24:F24" si="0">SUM(B3:B23)</f>
        <v>1373988648.0830021</v>
      </c>
      <c r="C24" s="26">
        <f t="shared" si="0"/>
        <v>1</v>
      </c>
      <c r="D24" s="26">
        <f t="shared" si="0"/>
        <v>0.99999999999999967</v>
      </c>
      <c r="E24" s="26">
        <f t="shared" si="0"/>
        <v>1.0000000000000002</v>
      </c>
      <c r="F24" s="26">
        <f t="shared" si="0"/>
        <v>1</v>
      </c>
      <c r="G24" s="25">
        <v>2792718159.0849004</v>
      </c>
      <c r="H24" s="26">
        <v>1.0000000000000002</v>
      </c>
      <c r="I24" s="10"/>
      <c r="J24" s="10"/>
    </row>
  </sheetData>
  <mergeCells count="1">
    <mergeCell ref="A1:A2"/>
  </mergeCells>
  <conditionalFormatting sqref="I3:J23">
    <cfRule type="cellIs" dxfId="7" priority="1" operator="lessThan">
      <formula>-0.012</formula>
    </cfRule>
    <cfRule type="cellIs" dxfId="6" priority="2" operator="greaterThan">
      <formula>0.012</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51B90-BA85-48DD-A601-8B43F23B8075}">
  <dimension ref="A1:C18"/>
  <sheetViews>
    <sheetView workbookViewId="0">
      <selection activeCell="D12" sqref="D12"/>
    </sheetView>
  </sheetViews>
  <sheetFormatPr defaultRowHeight="14.4" x14ac:dyDescent="0.3"/>
  <cols>
    <col min="1" max="1" width="29.33203125" bestFit="1" customWidth="1"/>
    <col min="2" max="2" width="19.109375" bestFit="1" customWidth="1"/>
    <col min="3" max="3" width="25.109375" bestFit="1" customWidth="1"/>
  </cols>
  <sheetData>
    <row r="1" spans="1:3" x14ac:dyDescent="0.3">
      <c r="A1" s="10" t="s">
        <v>267</v>
      </c>
      <c r="B1" s="173" t="s">
        <v>268</v>
      </c>
      <c r="C1" s="172" t="s">
        <v>379</v>
      </c>
    </row>
    <row r="2" spans="1:3" x14ac:dyDescent="0.3">
      <c r="A2" s="11" t="s">
        <v>269</v>
      </c>
      <c r="B2" s="14">
        <v>0.13132005520547604</v>
      </c>
      <c r="C2" s="28">
        <v>7.4667043003948469E-2</v>
      </c>
    </row>
    <row r="3" spans="1:3" x14ac:dyDescent="0.3">
      <c r="A3" s="11" t="s">
        <v>270</v>
      </c>
      <c r="B3" s="14">
        <v>0.17572108248941665</v>
      </c>
      <c r="C3" s="28">
        <v>0.16804711298918928</v>
      </c>
    </row>
    <row r="4" spans="1:3" x14ac:dyDescent="0.3">
      <c r="A4" s="11" t="s">
        <v>60</v>
      </c>
      <c r="B4" s="14">
        <v>9.8079646783925025E-3</v>
      </c>
      <c r="C4" s="28">
        <v>4.9706876726682229E-3</v>
      </c>
    </row>
    <row r="5" spans="1:3" x14ac:dyDescent="0.3">
      <c r="A5" s="11" t="s">
        <v>271</v>
      </c>
      <c r="B5" s="14">
        <v>4.1585263291529673E-2</v>
      </c>
      <c r="C5" s="28">
        <v>1.5300361181416651E-2</v>
      </c>
    </row>
    <row r="6" spans="1:3" x14ac:dyDescent="0.3">
      <c r="A6" s="11" t="s">
        <v>75</v>
      </c>
      <c r="B6" s="14">
        <v>4.0443035505882415E-2</v>
      </c>
      <c r="C6" s="28">
        <v>0.15387706879891988</v>
      </c>
    </row>
    <row r="7" spans="1:3" x14ac:dyDescent="0.3">
      <c r="A7" s="11" t="s">
        <v>272</v>
      </c>
      <c r="B7" s="14">
        <v>4.6569436555061513E-3</v>
      </c>
      <c r="C7" s="28">
        <v>3.4498103032412394E-2</v>
      </c>
    </row>
    <row r="8" spans="1:3" x14ac:dyDescent="0.3">
      <c r="A8" s="11" t="s">
        <v>63</v>
      </c>
      <c r="B8" s="14">
        <v>5.7548417503143871E-2</v>
      </c>
      <c r="C8" s="28">
        <v>9.8065479916433721E-3</v>
      </c>
    </row>
    <row r="9" spans="1:3" x14ac:dyDescent="0.3">
      <c r="A9" s="11" t="s">
        <v>73</v>
      </c>
      <c r="B9" s="14">
        <v>0.12341827848597418</v>
      </c>
      <c r="C9" s="28">
        <v>6.7183099383676823E-2</v>
      </c>
    </row>
    <row r="10" spans="1:3" x14ac:dyDescent="0.3">
      <c r="A10" s="11" t="s">
        <v>69</v>
      </c>
      <c r="B10" s="14">
        <v>6.0220691593485809E-2</v>
      </c>
      <c r="C10" s="28">
        <v>2.5526704515238148E-2</v>
      </c>
    </row>
    <row r="11" spans="1:3" x14ac:dyDescent="0.3">
      <c r="A11" s="11" t="s">
        <v>66</v>
      </c>
      <c r="B11" s="14">
        <v>7.4954839462216635E-2</v>
      </c>
      <c r="C11" s="28">
        <v>2.1207715193683255E-2</v>
      </c>
    </row>
    <row r="12" spans="1:3" x14ac:dyDescent="0.3">
      <c r="A12" s="11" t="s">
        <v>74</v>
      </c>
      <c r="B12" s="14">
        <v>0.10008451224470284</v>
      </c>
      <c r="C12" s="28">
        <v>8.8771937707038465E-2</v>
      </c>
    </row>
    <row r="13" spans="1:3" x14ac:dyDescent="0.3">
      <c r="A13" s="11" t="s">
        <v>67</v>
      </c>
      <c r="B13" s="14">
        <v>5.9183841213336578E-2</v>
      </c>
      <c r="C13" s="28">
        <v>2.2059855310350016E-2</v>
      </c>
    </row>
    <row r="14" spans="1:3" x14ac:dyDescent="0.3">
      <c r="A14" s="11" t="s">
        <v>64</v>
      </c>
      <c r="B14" s="14">
        <v>3.0746283926643053E-2</v>
      </c>
      <c r="C14" s="28">
        <v>9.6213306620258725E-3</v>
      </c>
    </row>
    <row r="15" spans="1:3" x14ac:dyDescent="0.3">
      <c r="A15" s="11" t="s">
        <v>68</v>
      </c>
      <c r="B15" s="14">
        <v>1.3986737902173668E-2</v>
      </c>
      <c r="C15" s="28">
        <v>2.4457348511559382E-2</v>
      </c>
    </row>
    <row r="16" spans="1:3" x14ac:dyDescent="0.3">
      <c r="A16" s="11" t="s">
        <v>70</v>
      </c>
      <c r="B16" s="14">
        <v>6.701826764466344E-2</v>
      </c>
      <c r="C16" s="28">
        <v>2.5233131479723253E-2</v>
      </c>
    </row>
    <row r="17" spans="1:3" x14ac:dyDescent="0.3">
      <c r="A17" s="11" t="s">
        <v>59</v>
      </c>
      <c r="B17" s="14">
        <v>9.3037851974564299E-3</v>
      </c>
      <c r="C17" s="28">
        <v>4.6901973424314332E-3</v>
      </c>
    </row>
    <row r="18" spans="1:3" x14ac:dyDescent="0.3">
      <c r="A18" s="10" t="s">
        <v>23</v>
      </c>
      <c r="B18" s="29">
        <f>SUM(B2:B17)</f>
        <v>0.99999999999999978</v>
      </c>
      <c r="C18" s="29">
        <f>SUM(C2:C17)</f>
        <v>0.74991824477592506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6</vt:i4>
      </vt:variant>
    </vt:vector>
  </HeadingPairs>
  <TitlesOfParts>
    <vt:vector size="26" baseType="lpstr">
      <vt:lpstr>Conditions of Use</vt:lpstr>
      <vt:lpstr>PPUB EDITS</vt:lpstr>
      <vt:lpstr>F&amp;T1 - KPIs</vt:lpstr>
      <vt:lpstr>F&amp;T2 - Total R&amp;D</vt:lpstr>
      <vt:lpstr>F&amp;T3 - RA 22</vt:lpstr>
      <vt:lpstr>F&amp;T4 - RA 04-22</vt:lpstr>
      <vt:lpstr>F&amp;T5 - HC 22</vt:lpstr>
      <vt:lpstr>F&amp;T6 - HC 04-22</vt:lpstr>
      <vt:lpstr>F7 - DALY</vt:lpstr>
      <vt:lpstr>F8-Map</vt:lpstr>
      <vt:lpstr>F9 - Regions</vt:lpstr>
      <vt:lpstr>F10 - Types RA</vt:lpstr>
      <vt:lpstr>F10 - Types HC</vt:lpstr>
      <vt:lpstr>A1-Orgs</vt:lpstr>
      <vt:lpstr>A2-p1-Funders</vt:lpstr>
      <vt:lpstr>A2-p2-Indirect</vt:lpstr>
      <vt:lpstr>A2-p3-Indirect_time</vt:lpstr>
      <vt:lpstr>A3-RAs</vt:lpstr>
      <vt:lpstr>A3-HCs</vt:lpstr>
      <vt:lpstr>A6-RACs</vt:lpstr>
      <vt:lpstr>'F&amp;T1 - KPIs'!_ftn1</vt:lpstr>
      <vt:lpstr>'F&amp;T1 - KPIs'!_ftn2</vt:lpstr>
      <vt:lpstr>'Conditions of Use'!_ftnref1</vt:lpstr>
      <vt:lpstr>'F&amp;T1 - KPIs'!_ftnref1</vt:lpstr>
      <vt:lpstr>'F&amp;T1 - KPIs'!_ftnref2</vt:lpstr>
      <vt:lpstr>'F&amp;T4 - RA 04-22'!_Ref13842881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Carter - MRC UKRI</dc:creator>
  <cp:lastModifiedBy>James Carter - MRC UKRI</cp:lastModifiedBy>
  <dcterms:created xsi:type="dcterms:W3CDTF">2023-07-10T08:50:29Z</dcterms:created>
  <dcterms:modified xsi:type="dcterms:W3CDTF">2024-09-05T15:29:53Z</dcterms:modified>
</cp:coreProperties>
</file>